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THÁNG 12" sheetId="12" r:id="rId1"/>
    <sheet name="Sheet2" sheetId="13" r:id="rId2"/>
  </sheets>
  <calcPr calcId="144525"/>
</workbook>
</file>

<file path=xl/calcChain.xml><?xml version="1.0" encoding="utf-8"?>
<calcChain xmlns="http://schemas.openxmlformats.org/spreadsheetml/2006/main">
  <c r="I27" i="12" l="1"/>
  <c r="J27" i="12" s="1"/>
  <c r="I94" i="12" l="1"/>
  <c r="K94" i="12" s="1"/>
  <c r="D94" i="12"/>
  <c r="E94" i="12" s="1"/>
  <c r="I93" i="12"/>
  <c r="K93" i="12" s="1"/>
  <c r="L93" i="12" s="1"/>
  <c r="D93" i="12"/>
  <c r="E93" i="12" s="1"/>
  <c r="I92" i="12"/>
  <c r="D92" i="12"/>
  <c r="E92" i="12" s="1"/>
  <c r="F92" i="12" s="1"/>
  <c r="I91" i="12"/>
  <c r="D91" i="12"/>
  <c r="E91" i="12" s="1"/>
  <c r="F91" i="12" s="1"/>
  <c r="I90" i="12"/>
  <c r="D90" i="12"/>
  <c r="E90" i="12" s="1"/>
  <c r="F90" i="12" s="1"/>
  <c r="I89" i="12"/>
  <c r="D89" i="12"/>
  <c r="E89" i="12" s="1"/>
  <c r="F89" i="12" s="1"/>
  <c r="I88" i="12"/>
  <c r="D88" i="12"/>
  <c r="E88" i="12" s="1"/>
  <c r="F88" i="12" s="1"/>
  <c r="I87" i="12"/>
  <c r="E87" i="12"/>
  <c r="F87" i="12" s="1"/>
  <c r="I86" i="12"/>
  <c r="F86" i="12"/>
  <c r="D86" i="12"/>
  <c r="E86" i="12" s="1"/>
  <c r="I85" i="12"/>
  <c r="D85" i="12"/>
  <c r="E85" i="12" s="1"/>
  <c r="F85" i="12" s="1"/>
  <c r="I84" i="12"/>
  <c r="D84" i="12"/>
  <c r="E84" i="12" s="1"/>
  <c r="F84" i="12" s="1"/>
  <c r="I83" i="12"/>
  <c r="D83" i="12"/>
  <c r="E83" i="12" s="1"/>
  <c r="F83" i="12" s="1"/>
  <c r="I82" i="12"/>
  <c r="D82" i="12"/>
  <c r="E82" i="12" s="1"/>
  <c r="F82" i="12" s="1"/>
  <c r="I81" i="12"/>
  <c r="D81" i="12"/>
  <c r="E81" i="12" s="1"/>
  <c r="F81" i="12" s="1"/>
  <c r="I80" i="12"/>
  <c r="D80" i="12"/>
  <c r="E80" i="12" s="1"/>
  <c r="F80" i="12" s="1"/>
  <c r="I79" i="12"/>
  <c r="D79" i="12"/>
  <c r="E79" i="12" s="1"/>
  <c r="F79" i="12" s="1"/>
  <c r="I78" i="12"/>
  <c r="K78" i="12" s="1"/>
  <c r="D78" i="12"/>
  <c r="E78" i="12" s="1"/>
  <c r="I77" i="12"/>
  <c r="D77" i="12"/>
  <c r="E77" i="12" s="1"/>
  <c r="F77" i="12" s="1"/>
  <c r="I76" i="12"/>
  <c r="K76" i="12" s="1"/>
  <c r="D76" i="12"/>
  <c r="E76" i="12" s="1"/>
  <c r="I75" i="12"/>
  <c r="D75" i="12"/>
  <c r="E75" i="12" s="1"/>
  <c r="F75" i="12" s="1"/>
  <c r="I74" i="12"/>
  <c r="K74" i="12" s="1"/>
  <c r="D74" i="12"/>
  <c r="E74" i="12" s="1"/>
  <c r="I73" i="12"/>
  <c r="D73" i="12"/>
  <c r="E73" i="12" s="1"/>
  <c r="F73" i="12" s="1"/>
  <c r="I72" i="12"/>
  <c r="K72" i="12" s="1"/>
  <c r="D72" i="12"/>
  <c r="E72" i="12" s="1"/>
  <c r="I71" i="12"/>
  <c r="D71" i="12"/>
  <c r="E71" i="12" s="1"/>
  <c r="F71" i="12" s="1"/>
  <c r="I70" i="12"/>
  <c r="K70" i="12" s="1"/>
  <c r="D70" i="12"/>
  <c r="E70" i="12" s="1"/>
  <c r="I69" i="12"/>
  <c r="D69" i="12"/>
  <c r="E69" i="12" s="1"/>
  <c r="F69" i="12" s="1"/>
  <c r="I68" i="12"/>
  <c r="K68" i="12" s="1"/>
  <c r="D68" i="12"/>
  <c r="E68" i="12" s="1"/>
  <c r="I67" i="12"/>
  <c r="D67" i="12"/>
  <c r="E67" i="12" s="1"/>
  <c r="F67" i="12" s="1"/>
  <c r="I66" i="12"/>
  <c r="K66" i="12" s="1"/>
  <c r="D66" i="12"/>
  <c r="E66" i="12" s="1"/>
  <c r="I65" i="12"/>
  <c r="D65" i="12"/>
  <c r="E65" i="12" s="1"/>
  <c r="F65" i="12" s="1"/>
  <c r="I64" i="12"/>
  <c r="K64" i="12" s="1"/>
  <c r="D64" i="12"/>
  <c r="E64" i="12" s="1"/>
  <c r="I63" i="12"/>
  <c r="D63" i="12"/>
  <c r="E63" i="12" s="1"/>
  <c r="F63" i="12" s="1"/>
  <c r="I62" i="12"/>
  <c r="K62" i="12" s="1"/>
  <c r="D62" i="12"/>
  <c r="E62" i="12" s="1"/>
  <c r="I61" i="12"/>
  <c r="D61" i="12"/>
  <c r="E61" i="12" s="1"/>
  <c r="F61" i="12" s="1"/>
  <c r="I60" i="12"/>
  <c r="K60" i="12" s="1"/>
  <c r="D60" i="12"/>
  <c r="E60" i="12" s="1"/>
  <c r="I59" i="12"/>
  <c r="D59" i="12"/>
  <c r="E59" i="12" s="1"/>
  <c r="I58" i="12"/>
  <c r="K58" i="12" s="1"/>
  <c r="D58" i="12"/>
  <c r="E58" i="12" s="1"/>
  <c r="I57" i="12"/>
  <c r="D57" i="12"/>
  <c r="E57" i="12" s="1"/>
  <c r="I56" i="12"/>
  <c r="K56" i="12" s="1"/>
  <c r="D56" i="12"/>
  <c r="E56" i="12" s="1"/>
  <c r="I55" i="12"/>
  <c r="D55" i="12"/>
  <c r="E55" i="12" s="1"/>
  <c r="I54" i="12"/>
  <c r="K54" i="12" s="1"/>
  <c r="D54" i="12"/>
  <c r="E54" i="12" s="1"/>
  <c r="I53" i="12"/>
  <c r="D53" i="12"/>
  <c r="E53" i="12" s="1"/>
  <c r="I52" i="12"/>
  <c r="K52" i="12" s="1"/>
  <c r="F52" i="12"/>
  <c r="D52" i="12"/>
  <c r="E52" i="12" s="1"/>
  <c r="I51" i="12"/>
  <c r="K51" i="12" s="1"/>
  <c r="D51" i="12"/>
  <c r="E51" i="12" s="1"/>
  <c r="F51" i="12" s="1"/>
  <c r="I50" i="12"/>
  <c r="K50" i="12" s="1"/>
  <c r="D50" i="12"/>
  <c r="E50" i="12" s="1"/>
  <c r="F50" i="12" s="1"/>
  <c r="I49" i="12"/>
  <c r="K49" i="12" s="1"/>
  <c r="D49" i="12"/>
  <c r="E49" i="12" s="1"/>
  <c r="F49" i="12" s="1"/>
  <c r="I48" i="12"/>
  <c r="K48" i="12" s="1"/>
  <c r="D48" i="12"/>
  <c r="E48" i="12" s="1"/>
  <c r="F48" i="12" s="1"/>
  <c r="I47" i="12"/>
  <c r="K47" i="12" s="1"/>
  <c r="D47" i="12"/>
  <c r="E47" i="12" s="1"/>
  <c r="F47" i="12" s="1"/>
  <c r="I46" i="12"/>
  <c r="K46" i="12" s="1"/>
  <c r="D46" i="12"/>
  <c r="E46" i="12" s="1"/>
  <c r="F46" i="12" s="1"/>
  <c r="I45" i="12"/>
  <c r="K45" i="12" s="1"/>
  <c r="D45" i="12"/>
  <c r="E45" i="12" s="1"/>
  <c r="F45" i="12" s="1"/>
  <c r="I44" i="12"/>
  <c r="K44" i="12" s="1"/>
  <c r="F44" i="12"/>
  <c r="D44" i="12"/>
  <c r="E44" i="12" s="1"/>
  <c r="I43" i="12"/>
  <c r="K43" i="12" s="1"/>
  <c r="D43" i="12"/>
  <c r="E43" i="12" s="1"/>
  <c r="F43" i="12" s="1"/>
  <c r="I42" i="12"/>
  <c r="K42" i="12" s="1"/>
  <c r="D42" i="12"/>
  <c r="E42" i="12" s="1"/>
  <c r="F42" i="12" s="1"/>
  <c r="I41" i="12"/>
  <c r="K41" i="12" s="1"/>
  <c r="D41" i="12"/>
  <c r="E41" i="12" s="1"/>
  <c r="F41" i="12" s="1"/>
  <c r="I40" i="12"/>
  <c r="K40" i="12" s="1"/>
  <c r="D40" i="12"/>
  <c r="E40" i="12" s="1"/>
  <c r="F40" i="12" s="1"/>
  <c r="I39" i="12"/>
  <c r="K39" i="12" s="1"/>
  <c r="D39" i="12"/>
  <c r="E39" i="12" s="1"/>
  <c r="F39" i="12" s="1"/>
  <c r="I38" i="12"/>
  <c r="K38" i="12" s="1"/>
  <c r="D38" i="12"/>
  <c r="E38" i="12" s="1"/>
  <c r="F38" i="12" s="1"/>
  <c r="I37" i="12"/>
  <c r="K37" i="12" s="1"/>
  <c r="D37" i="12"/>
  <c r="E37" i="12" s="1"/>
  <c r="I36" i="12"/>
  <c r="K36" i="12" s="1"/>
  <c r="D36" i="12"/>
  <c r="E36" i="12" s="1"/>
  <c r="I35" i="12"/>
  <c r="K35" i="12" s="1"/>
  <c r="D35" i="12"/>
  <c r="E35" i="12" s="1"/>
  <c r="I34" i="12"/>
  <c r="K34" i="12" s="1"/>
  <c r="D34" i="12"/>
  <c r="E34" i="12" s="1"/>
  <c r="K32" i="12"/>
  <c r="L32" i="12" s="1"/>
  <c r="J31" i="12"/>
  <c r="I31" i="12"/>
  <c r="K31" i="12" s="1"/>
  <c r="D31" i="12"/>
  <c r="E31" i="12" s="1"/>
  <c r="I30" i="12"/>
  <c r="J30" i="12" s="1"/>
  <c r="D30" i="12"/>
  <c r="E30" i="12" s="1"/>
  <c r="I29" i="12"/>
  <c r="K29" i="12" s="1"/>
  <c r="D29" i="12"/>
  <c r="E29" i="12" s="1"/>
  <c r="I28" i="12"/>
  <c r="K28" i="12" s="1"/>
  <c r="D28" i="12"/>
  <c r="E28" i="12" s="1"/>
  <c r="K27" i="12"/>
  <c r="L27" i="12" s="1"/>
  <c r="D27" i="12"/>
  <c r="E27" i="12" s="1"/>
  <c r="I26" i="12"/>
  <c r="K26" i="12" s="1"/>
  <c r="D26" i="12"/>
  <c r="E26" i="12" s="1"/>
  <c r="I25" i="12"/>
  <c r="K25" i="12" s="1"/>
  <c r="D25" i="12"/>
  <c r="E25" i="12" s="1"/>
  <c r="J24" i="12"/>
  <c r="I24" i="12"/>
  <c r="K24" i="12" s="1"/>
  <c r="D24" i="12"/>
  <c r="E24" i="12" s="1"/>
  <c r="I23" i="12"/>
  <c r="K23" i="12" s="1"/>
  <c r="D23" i="12"/>
  <c r="E23" i="12" s="1"/>
  <c r="F23" i="12" s="1"/>
  <c r="I22" i="12"/>
  <c r="J22" i="12" s="1"/>
  <c r="D22" i="12"/>
  <c r="E22" i="12" s="1"/>
  <c r="F22" i="12" s="1"/>
  <c r="I21" i="12"/>
  <c r="J21" i="12" s="1"/>
  <c r="D21" i="12"/>
  <c r="E21" i="12" s="1"/>
  <c r="F21" i="12" s="1"/>
  <c r="I20" i="12"/>
  <c r="K20" i="12" s="1"/>
  <c r="D20" i="12"/>
  <c r="E20" i="12" s="1"/>
  <c r="I19" i="12"/>
  <c r="K19" i="12" s="1"/>
  <c r="D19" i="12"/>
  <c r="E19" i="12" s="1"/>
  <c r="I18" i="12"/>
  <c r="K18" i="12" s="1"/>
  <c r="D18" i="12"/>
  <c r="E18" i="12" s="1"/>
  <c r="I17" i="12"/>
  <c r="K17" i="12" s="1"/>
  <c r="D17" i="12"/>
  <c r="E17" i="12" s="1"/>
  <c r="I16" i="12"/>
  <c r="K16" i="12" s="1"/>
  <c r="D16" i="12"/>
  <c r="E16" i="12" s="1"/>
  <c r="P15" i="12"/>
  <c r="I15" i="12"/>
  <c r="D15" i="12"/>
  <c r="E15" i="12" s="1"/>
  <c r="J18" i="12" l="1"/>
  <c r="J19" i="12"/>
  <c r="J26" i="12"/>
  <c r="J16" i="12"/>
  <c r="J20" i="12"/>
  <c r="J23" i="12"/>
  <c r="J25" i="12"/>
  <c r="J28" i="12"/>
  <c r="J62" i="12"/>
  <c r="L62" i="12" s="1"/>
  <c r="J66" i="12"/>
  <c r="L66" i="12" s="1"/>
  <c r="J70" i="12"/>
  <c r="L70" i="12" s="1"/>
  <c r="J74" i="12"/>
  <c r="L74" i="12" s="1"/>
  <c r="J78" i="12"/>
  <c r="L78" i="12" s="1"/>
  <c r="J94" i="12"/>
  <c r="L18" i="12"/>
  <c r="K21" i="12"/>
  <c r="L21" i="12" s="1"/>
  <c r="M21" i="12" s="1"/>
  <c r="K22" i="12"/>
  <c r="L22" i="12" s="1"/>
  <c r="M22" i="12" s="1"/>
  <c r="L24" i="12"/>
  <c r="L26" i="12"/>
  <c r="L28" i="12"/>
  <c r="L31" i="12"/>
  <c r="J60" i="12"/>
  <c r="L60" i="12" s="1"/>
  <c r="J64" i="12"/>
  <c r="L64" i="12" s="1"/>
  <c r="J68" i="12"/>
  <c r="L68" i="12" s="1"/>
  <c r="J72" i="12"/>
  <c r="L72" i="12" s="1"/>
  <c r="L19" i="12"/>
  <c r="L20" i="12"/>
  <c r="L23" i="12"/>
  <c r="L25" i="12"/>
  <c r="L16" i="12"/>
  <c r="J17" i="12"/>
  <c r="L17" i="12" s="1"/>
  <c r="K30" i="12"/>
  <c r="L30" i="12" s="1"/>
  <c r="L94" i="12"/>
  <c r="J76" i="12"/>
  <c r="L76" i="12" s="1"/>
  <c r="J29" i="12"/>
  <c r="L29" i="12" s="1"/>
  <c r="F18" i="12"/>
  <c r="M18" i="12" s="1"/>
  <c r="F16" i="12"/>
  <c r="M16" i="12" s="1"/>
  <c r="F17" i="12"/>
  <c r="F20" i="12"/>
  <c r="M20" i="12" s="1"/>
  <c r="F25" i="12"/>
  <c r="M25" i="12" s="1"/>
  <c r="J15" i="12"/>
  <c r="F58" i="12"/>
  <c r="K59" i="12"/>
  <c r="J59" i="12"/>
  <c r="F62" i="12"/>
  <c r="M62" i="12" s="1"/>
  <c r="K67" i="12"/>
  <c r="J67" i="12"/>
  <c r="F70" i="12"/>
  <c r="M70" i="12" s="1"/>
  <c r="K75" i="12"/>
  <c r="J75" i="12"/>
  <c r="F78" i="12"/>
  <c r="M78" i="12" s="1"/>
  <c r="F36" i="12"/>
  <c r="K53" i="12"/>
  <c r="J53" i="12"/>
  <c r="M60" i="12"/>
  <c r="F60" i="12"/>
  <c r="K65" i="12"/>
  <c r="J65" i="12"/>
  <c r="F68" i="12"/>
  <c r="M68" i="12" s="1"/>
  <c r="K73" i="12"/>
  <c r="J73" i="12"/>
  <c r="F76" i="12"/>
  <c r="K87" i="12"/>
  <c r="J87" i="12"/>
  <c r="K89" i="12"/>
  <c r="J89" i="12"/>
  <c r="K91" i="12"/>
  <c r="J91" i="12"/>
  <c r="K15" i="12"/>
  <c r="F34" i="12"/>
  <c r="F35" i="12"/>
  <c r="F37" i="12"/>
  <c r="F15" i="12"/>
  <c r="F19" i="12"/>
  <c r="M19" i="12" s="1"/>
  <c r="M23" i="12"/>
  <c r="F54" i="12"/>
  <c r="K55" i="12"/>
  <c r="J55" i="12"/>
  <c r="K63" i="12"/>
  <c r="J63" i="12"/>
  <c r="F66" i="12"/>
  <c r="M66" i="12" s="1"/>
  <c r="K71" i="12"/>
  <c r="J71" i="12"/>
  <c r="F74" i="12"/>
  <c r="M74" i="12" s="1"/>
  <c r="K79" i="12"/>
  <c r="J79" i="12"/>
  <c r="F94" i="12"/>
  <c r="M94" i="12" s="1"/>
  <c r="F24" i="12"/>
  <c r="M24" i="12" s="1"/>
  <c r="F26" i="12"/>
  <c r="M26" i="12" s="1"/>
  <c r="F27" i="12"/>
  <c r="M27" i="12" s="1"/>
  <c r="F28" i="12"/>
  <c r="M28" i="12" s="1"/>
  <c r="F29" i="12"/>
  <c r="F30" i="12"/>
  <c r="M30" i="12" s="1"/>
  <c r="F31" i="12"/>
  <c r="M31" i="12" s="1"/>
  <c r="F56" i="12"/>
  <c r="K57" i="12"/>
  <c r="J57" i="12"/>
  <c r="K61" i="12"/>
  <c r="J61" i="12"/>
  <c r="F64" i="12"/>
  <c r="M64" i="12" s="1"/>
  <c r="K69" i="12"/>
  <c r="J69" i="12"/>
  <c r="F72" i="12"/>
  <c r="M72" i="12" s="1"/>
  <c r="K77" i="12"/>
  <c r="J77" i="12"/>
  <c r="K82" i="12"/>
  <c r="J82" i="12"/>
  <c r="K86" i="12"/>
  <c r="J86" i="12"/>
  <c r="K88" i="12"/>
  <c r="J88" i="12"/>
  <c r="K90" i="12"/>
  <c r="J90" i="12"/>
  <c r="K92" i="12"/>
  <c r="J92" i="12"/>
  <c r="K83" i="12"/>
  <c r="J83" i="12"/>
  <c r="J34" i="12"/>
  <c r="L34" i="12" s="1"/>
  <c r="J35" i="12"/>
  <c r="L35" i="12" s="1"/>
  <c r="J36" i="12"/>
  <c r="L36" i="12" s="1"/>
  <c r="J37" i="12"/>
  <c r="L37" i="12" s="1"/>
  <c r="J38" i="12"/>
  <c r="L38" i="12" s="1"/>
  <c r="M38" i="12" s="1"/>
  <c r="J39" i="12"/>
  <c r="L39" i="12" s="1"/>
  <c r="M39" i="12" s="1"/>
  <c r="J40" i="12"/>
  <c r="L40" i="12" s="1"/>
  <c r="M40" i="12" s="1"/>
  <c r="J41" i="12"/>
  <c r="L41" i="12" s="1"/>
  <c r="M41" i="12" s="1"/>
  <c r="J42" i="12"/>
  <c r="L42" i="12" s="1"/>
  <c r="M42" i="12" s="1"/>
  <c r="J43" i="12"/>
  <c r="L43" i="12" s="1"/>
  <c r="M43" i="12" s="1"/>
  <c r="J44" i="12"/>
  <c r="L44" i="12" s="1"/>
  <c r="M44" i="12" s="1"/>
  <c r="J45" i="12"/>
  <c r="L45" i="12" s="1"/>
  <c r="M45" i="12" s="1"/>
  <c r="J46" i="12"/>
  <c r="L46" i="12" s="1"/>
  <c r="M46" i="12" s="1"/>
  <c r="J47" i="12"/>
  <c r="L47" i="12" s="1"/>
  <c r="M47" i="12" s="1"/>
  <c r="J48" i="12"/>
  <c r="L48" i="12" s="1"/>
  <c r="M48" i="12" s="1"/>
  <c r="J49" i="12"/>
  <c r="L49" i="12" s="1"/>
  <c r="M49" i="12" s="1"/>
  <c r="J50" i="12"/>
  <c r="L50" i="12" s="1"/>
  <c r="M50" i="12" s="1"/>
  <c r="J51" i="12"/>
  <c r="L51" i="12" s="1"/>
  <c r="M51" i="12" s="1"/>
  <c r="J52" i="12"/>
  <c r="L52" i="12" s="1"/>
  <c r="M52" i="12" s="1"/>
  <c r="K80" i="12"/>
  <c r="J80" i="12"/>
  <c r="K84" i="12"/>
  <c r="J84" i="12"/>
  <c r="F53" i="12"/>
  <c r="J54" i="12"/>
  <c r="L54" i="12" s="1"/>
  <c r="F55" i="12"/>
  <c r="J56" i="12"/>
  <c r="L56" i="12" s="1"/>
  <c r="F57" i="12"/>
  <c r="J58" i="12"/>
  <c r="L58" i="12" s="1"/>
  <c r="M58" i="12" s="1"/>
  <c r="F59" i="12"/>
  <c r="K81" i="12"/>
  <c r="J81" i="12"/>
  <c r="K85" i="12"/>
  <c r="J85" i="12"/>
  <c r="F93" i="12"/>
  <c r="M93" i="12" s="1"/>
  <c r="L85" i="12" l="1"/>
  <c r="M85" i="12" s="1"/>
  <c r="L81" i="12"/>
  <c r="M81" i="12" s="1"/>
  <c r="L83" i="12"/>
  <c r="M83" i="12" s="1"/>
  <c r="L57" i="12"/>
  <c r="M57" i="12" s="1"/>
  <c r="L63" i="12"/>
  <c r="M63" i="12" s="1"/>
  <c r="L55" i="12"/>
  <c r="M55" i="12" s="1"/>
  <c r="M56" i="12"/>
  <c r="M54" i="12"/>
  <c r="M35" i="12"/>
  <c r="L84" i="12"/>
  <c r="M84" i="12" s="1"/>
  <c r="L80" i="12"/>
  <c r="M80" i="12" s="1"/>
  <c r="L69" i="12"/>
  <c r="M69" i="12" s="1"/>
  <c r="L79" i="12"/>
  <c r="M79" i="12" s="1"/>
  <c r="M37" i="12"/>
  <c r="M34" i="12"/>
  <c r="L65" i="12"/>
  <c r="M65" i="12" s="1"/>
  <c r="L53" i="12"/>
  <c r="M53" i="12" s="1"/>
  <c r="M36" i="12"/>
  <c r="L67" i="12"/>
  <c r="M67" i="12" s="1"/>
  <c r="M17" i="12"/>
  <c r="M76" i="12"/>
  <c r="M29" i="12"/>
  <c r="L92" i="12"/>
  <c r="M92" i="12" s="1"/>
  <c r="L88" i="12"/>
  <c r="M88" i="12" s="1"/>
  <c r="L82" i="12"/>
  <c r="M82" i="12" s="1"/>
  <c r="L61" i="12"/>
  <c r="M61" i="12" s="1"/>
  <c r="L71" i="12"/>
  <c r="M71" i="12" s="1"/>
  <c r="L89" i="12"/>
  <c r="M89" i="12" s="1"/>
  <c r="L75" i="12"/>
  <c r="M75" i="12" s="1"/>
  <c r="L90" i="12"/>
  <c r="M90" i="12" s="1"/>
  <c r="L86" i="12"/>
  <c r="M86" i="12" s="1"/>
  <c r="L77" i="12"/>
  <c r="M77" i="12" s="1"/>
  <c r="L91" i="12"/>
  <c r="M91" i="12" s="1"/>
  <c r="L87" i="12"/>
  <c r="M87" i="12" s="1"/>
  <c r="L73" i="12"/>
  <c r="M73" i="12" s="1"/>
  <c r="L59" i="12"/>
  <c r="M59" i="12" s="1"/>
  <c r="L15" i="12"/>
  <c r="M15" i="12" l="1"/>
</calcChain>
</file>

<file path=xl/comments1.xml><?xml version="1.0" encoding="utf-8"?>
<comments xmlns="http://schemas.openxmlformats.org/spreadsheetml/2006/main">
  <authors>
    <author>Author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163"/>
          </rPr>
          <t>Author:</t>
        </r>
        <r>
          <rPr>
            <sz val="9"/>
            <color indexed="81"/>
            <rFont val="Tahoma"/>
            <family val="2"/>
            <charset val="163"/>
          </rPr>
          <t xml:space="preserve">
CHIA RA TỪNG THÁNG(3 THÁNG )
</t>
        </r>
      </text>
    </comment>
    <comment ref="I32" authorId="0">
      <text>
        <r>
          <rPr>
            <b/>
            <sz val="9"/>
            <color indexed="81"/>
            <rFont val="Tahoma"/>
            <family val="2"/>
            <charset val="163"/>
          </rPr>
          <t>Author:</t>
        </r>
        <r>
          <rPr>
            <sz val="9"/>
            <color indexed="81"/>
            <rFont val="Tahoma"/>
            <family val="2"/>
            <charset val="163"/>
          </rPr>
          <t xml:space="preserve">
3 tháng phòng sv QT
</t>
        </r>
      </text>
    </comment>
  </commentList>
</comments>
</file>

<file path=xl/sharedStrings.xml><?xml version="1.0" encoding="utf-8"?>
<sst xmlns="http://schemas.openxmlformats.org/spreadsheetml/2006/main" count="118" uniqueCount="114">
  <si>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</si>
  <si>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</si>
  <si>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</si>
  <si>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</si>
  <si>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</si>
  <si>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</si>
  <si>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</si>
  <si>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</si>
  <si>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</si>
  <si>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</si>
  <si>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</si>
  <si>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</si>
  <si>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</si>
  <si>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</si>
  <si>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</si>
  <si>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</si>
  <si>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</si>
  <si>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</si>
  <si>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</si>
  <si>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</si>
  <si>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</si>
  <si>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</si>
  <si>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</si>
  <si>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</si>
  <si>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</si>
  <si>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</si>
  <si>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</si>
  <si>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</si>
  <si>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</si>
  <si>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</si>
  <si>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</si>
  <si>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</si>
  <si>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</si>
  <si>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</si>
  <si>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</si>
  <si>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</si>
  <si>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</si>
  <si>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</si>
  <si>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</si>
  <si>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</si>
  <si>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</si>
  <si>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</si>
  <si>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</si>
  <si>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</si>
  <si>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</si>
  <si>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</si>
  <si>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</si>
  <si>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</si>
  <si>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</si>
  <si>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</si>
  <si>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</si>
  <si>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</si>
  <si>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</si>
  <si>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</si>
  <si>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</si>
  <si>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</si>
  <si>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</si>
  <si>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</si>
  <si>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</si>
  <si>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</si>
  <si>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</si>
  <si>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</si>
  <si>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</si>
  <si>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</si>
  <si>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</si>
  <si>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</si>
  <si>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</si>
  <si>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</si>
  <si>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</si>
  <si>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</si>
  <si>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</si>
  <si>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</si>
  <si>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</si>
  <si>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</si>
  <si>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</si>
  <si>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</si>
  <si>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</si>
  <si>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</si>
  <si>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</si>
  <si>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</si>
  <si>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</si>
  <si>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</si>
  <si>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</si>
  <si>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</si>
  <si>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</si>
  <si>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</si>
  <si>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</si>
  <si>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</si>
  <si>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</si>
  <si>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</si>
  <si>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</si>
  <si>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</si>
  <si>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</si>
  <si>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</si>
  <si>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</si>
  <si>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</si>
  <si>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</si>
  <si>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</si>
  <si>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</si>
  <si>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</si>
  <si>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</si>
  <si>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</si>
  <si>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</si>
  <si>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</si>
  <si>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</si>
  <si>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</si>
  <si>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</si>
  <si>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</si>
  <si>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</si>
  <si>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</si>
  <si>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</si>
  <si>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</si>
  <si>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</si>
  <si>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Tháng 12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</si>
</sst>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1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15" fillId="0" borderId="0" xfId="0" applyNumberFormat="1" applyFont="1"/>
    <xf numFmtId="0" fontId="15" fillId="0" borderId="0" xfId="0" applyFont="1" applyAlignment="1">
      <alignment horizontal="center" vertical="center"/>
    </xf>
    <xf numFmtId="0" fontId="18" fillId="0" borderId="0" xfId="0" applyFont="1"/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/>
    </xf>
    <xf numFmtId="0" fontId="15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Protection="1">
      <protection hidden="1"/>
    </xf>
    <xf numFmtId="164" fontId="14" fillId="0" borderId="8" xfId="1" applyNumberFormat="1" applyFont="1" applyFill="1" applyBorder="1" applyAlignment="1" applyProtection="1">
      <alignment horizontal="right" vertical="center" wrapText="1"/>
      <protection hidden="1"/>
    </xf>
    <xf numFmtId="3" fontId="14" fillId="0" borderId="8" xfId="0" applyNumberFormat="1" applyFont="1" applyFill="1" applyBorder="1" applyAlignment="1" applyProtection="1">
      <alignment vertical="center" wrapText="1"/>
      <protection hidden="1"/>
    </xf>
    <xf numFmtId="0" fontId="13" fillId="0" borderId="8" xfId="0" applyFont="1" applyFill="1" applyBorder="1" applyProtection="1">
      <protection hidden="1"/>
    </xf>
    <xf numFmtId="1" fontId="14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4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Protection="1">
      <protection hidden="1"/>
    </xf>
    <xf numFmtId="164" fontId="8" fillId="0" borderId="8" xfId="1" applyNumberFormat="1" applyFont="1" applyFill="1" applyBorder="1" applyAlignment="1" applyProtection="1">
      <alignment horizontal="right" vertical="center" wrapText="1"/>
      <protection hidden="1"/>
    </xf>
    <xf numFmtId="3" fontId="8" fillId="0" borderId="8" xfId="0" applyNumberFormat="1" applyFont="1" applyFill="1" applyBorder="1" applyAlignment="1" applyProtection="1">
      <alignment vertical="center" wrapText="1"/>
      <protection hidden="1"/>
    </xf>
    <xf numFmtId="1" fontId="8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8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right" vertical="center"/>
      <protection hidden="1"/>
    </xf>
    <xf numFmtId="0" fontId="6" fillId="0" borderId="8" xfId="0" applyFont="1" applyBorder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9"/>
  <sheetViews>
    <sheetView tabSelected="1" workbookViewId="0">
      <selection activeCell="E18" sqref="E18"/>
    </sheetView>
  </sheetViews>
  <sheetFormatPr defaultRowHeight="13.8" x14ac:dyDescent="0.25"/>
  <cols>
    <col min="5" max="5" width="11.5" customWidth="1"/>
    <col min="12" max="12" width="13.09765625" customWidth="1"/>
    <col min="13" max="13" width="12.59765625" customWidth="1"/>
    <col min="14" max="14" width="0.59765625" hidden="1" customWidth="1"/>
    <col min="15" max="15" width="9" hidden="1" customWidth="1"/>
    <col min="16" max="16" width="9.09765625" hidden="1" customWidth="1"/>
  </cols>
  <sheetData>
    <row r="1" spans="1:16" ht="16.8" x14ac:dyDescent="0.3">
      <c r="A1" s="76" t="s">
        <v>0</v>
      </c>
      <c r="B1" s="76"/>
      <c r="C1" s="76"/>
      <c r="D1" s="76"/>
      <c r="E1" s="76"/>
      <c r="F1" s="76"/>
      <c r="G1" s="1"/>
      <c r="H1" s="2"/>
      <c r="I1" s="39"/>
      <c r="J1" s="40"/>
      <c r="K1" s="4"/>
      <c r="L1" s="5"/>
      <c r="M1" s="50"/>
      <c r="N1" s="5"/>
      <c r="O1" s="5"/>
      <c r="P1" s="5"/>
    </row>
    <row r="2" spans="1:16" ht="16.8" x14ac:dyDescent="0.3">
      <c r="A2" s="77" t="s">
        <v>1</v>
      </c>
      <c r="B2" s="77"/>
      <c r="C2" s="77"/>
      <c r="D2" s="77"/>
      <c r="E2" s="77"/>
      <c r="F2" s="77"/>
      <c r="G2" s="6"/>
      <c r="H2" s="3"/>
      <c r="I2" s="39"/>
      <c r="J2" s="40"/>
      <c r="K2" s="4"/>
      <c r="L2" s="5"/>
      <c r="M2" s="50"/>
      <c r="N2" s="5"/>
      <c r="O2" s="5"/>
      <c r="P2" s="5"/>
    </row>
    <row r="3" spans="1:16" ht="20.399999999999999" x14ac:dyDescent="0.35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17.399999999999999" x14ac:dyDescent="0.3">
      <c r="A4" s="75" t="s">
        <v>113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7.399999999999999" x14ac:dyDescent="0.3">
      <c r="A5" s="60"/>
      <c r="B5" s="7"/>
      <c r="C5" s="55"/>
      <c r="D5" s="34"/>
      <c r="E5" s="8"/>
      <c r="F5" s="8"/>
      <c r="G5" s="8"/>
      <c r="H5" s="8"/>
      <c r="I5" s="41"/>
      <c r="J5" s="41"/>
      <c r="K5" s="8"/>
      <c r="L5" s="8"/>
      <c r="M5" s="51"/>
      <c r="N5" s="8"/>
      <c r="O5" s="8"/>
      <c r="P5" s="8"/>
    </row>
    <row r="6" spans="1:16" ht="17.399999999999999" x14ac:dyDescent="0.3">
      <c r="A6" s="76" t="s">
        <v>3</v>
      </c>
      <c r="B6" s="76"/>
      <c r="C6" s="76"/>
      <c r="D6" s="76"/>
      <c r="E6" s="5"/>
      <c r="F6" s="9" t="s">
        <v>4</v>
      </c>
      <c r="G6" s="9"/>
      <c r="H6" s="10" t="s">
        <v>5</v>
      </c>
      <c r="I6" s="42"/>
      <c r="J6" s="10"/>
      <c r="K6" s="9" t="s">
        <v>6</v>
      </c>
      <c r="L6" s="9"/>
      <c r="M6" s="52" t="s">
        <v>7</v>
      </c>
      <c r="N6" s="10" t="s">
        <v>8</v>
      </c>
      <c r="O6" s="11"/>
      <c r="P6" s="11"/>
    </row>
    <row r="7" spans="1:16" ht="18" x14ac:dyDescent="0.35">
      <c r="A7" s="60"/>
      <c r="B7" s="12"/>
      <c r="C7" s="12"/>
      <c r="D7" s="35"/>
      <c r="E7" s="11"/>
      <c r="F7" s="9" t="s">
        <v>9</v>
      </c>
      <c r="G7" s="9"/>
      <c r="H7" s="10" t="s">
        <v>10</v>
      </c>
      <c r="I7" s="42"/>
      <c r="J7" s="10"/>
      <c r="K7" s="9" t="s">
        <v>11</v>
      </c>
      <c r="L7" s="9"/>
      <c r="M7" s="52" t="s">
        <v>12</v>
      </c>
      <c r="N7" s="10" t="s">
        <v>13</v>
      </c>
      <c r="O7" s="11"/>
      <c r="P7" s="11"/>
    </row>
    <row r="8" spans="1:16" ht="18" x14ac:dyDescent="0.35">
      <c r="A8" s="60"/>
      <c r="B8" s="12"/>
      <c r="C8" s="12"/>
      <c r="D8" s="35"/>
      <c r="E8" s="11"/>
      <c r="F8" s="9" t="s">
        <v>14</v>
      </c>
      <c r="G8" s="9"/>
      <c r="H8" s="10" t="s">
        <v>15</v>
      </c>
      <c r="I8" s="42"/>
      <c r="J8" s="10"/>
      <c r="K8" s="9" t="s">
        <v>16</v>
      </c>
      <c r="L8" s="9"/>
      <c r="M8" s="52" t="s">
        <v>17</v>
      </c>
      <c r="N8" s="10" t="s">
        <v>18</v>
      </c>
      <c r="O8" s="11"/>
      <c r="P8" s="11"/>
    </row>
    <row r="9" spans="1:16" ht="16.8" x14ac:dyDescent="0.3">
      <c r="A9" s="6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1"/>
      <c r="O9" s="1"/>
      <c r="P9" s="1"/>
    </row>
    <row r="10" spans="1:16" ht="16.8" x14ac:dyDescent="0.3">
      <c r="A10" s="68" t="s">
        <v>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5"/>
      <c r="O10" s="5"/>
      <c r="P10" s="5"/>
    </row>
    <row r="11" spans="1:16" ht="19.2" x14ac:dyDescent="0.3">
      <c r="A11" s="69" t="s">
        <v>21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13"/>
      <c r="O11" s="13"/>
      <c r="P11" s="13"/>
    </row>
    <row r="12" spans="1:16" ht="18" x14ac:dyDescent="0.35">
      <c r="A12" s="60"/>
      <c r="B12" s="14"/>
      <c r="C12" s="14"/>
      <c r="D12" s="36"/>
      <c r="E12" s="15"/>
      <c r="F12" s="15"/>
      <c r="G12" s="14"/>
      <c r="H12" s="16"/>
      <c r="I12" s="43"/>
      <c r="J12" s="44"/>
      <c r="K12" s="17"/>
      <c r="L12" s="15"/>
      <c r="M12" s="53"/>
      <c r="N12" s="15"/>
      <c r="O12" s="15"/>
      <c r="P12" s="15"/>
    </row>
    <row r="13" spans="1:16" ht="15.6" x14ac:dyDescent="0.25">
      <c r="A13" s="70" t="s">
        <v>22</v>
      </c>
      <c r="B13" s="72" t="s">
        <v>23</v>
      </c>
      <c r="C13" s="73"/>
      <c r="D13" s="73"/>
      <c r="E13" s="73"/>
      <c r="F13" s="74"/>
      <c r="G13" s="72" t="s">
        <v>24</v>
      </c>
      <c r="H13" s="73"/>
      <c r="I13" s="73"/>
      <c r="J13" s="73"/>
      <c r="K13" s="73"/>
      <c r="L13" s="74"/>
      <c r="M13" s="79" t="s">
        <v>25</v>
      </c>
      <c r="N13" s="18"/>
      <c r="O13" s="18"/>
      <c r="P13" s="18"/>
    </row>
    <row r="14" spans="1:16" ht="31.2" x14ac:dyDescent="0.25">
      <c r="A14" s="71"/>
      <c r="B14" s="19" t="s">
        <v>26</v>
      </c>
      <c r="C14" s="20" t="s">
        <v>27</v>
      </c>
      <c r="D14" s="21" t="s">
        <v>28</v>
      </c>
      <c r="E14" s="57" t="s">
        <v>29</v>
      </c>
      <c r="F14" s="56" t="s">
        <v>30</v>
      </c>
      <c r="G14" s="58" t="s">
        <v>26</v>
      </c>
      <c r="H14" s="20" t="s">
        <v>27</v>
      </c>
      <c r="I14" s="22" t="s">
        <v>28</v>
      </c>
      <c r="J14" s="59" t="s">
        <v>31</v>
      </c>
      <c r="K14" s="59" t="s">
        <v>32</v>
      </c>
      <c r="L14" s="58" t="s">
        <v>29</v>
      </c>
      <c r="M14" s="80"/>
      <c r="N14" s="23"/>
      <c r="O14" s="23"/>
      <c r="P14" s="23"/>
    </row>
    <row r="15" spans="1:16" ht="15.6" x14ac:dyDescent="0.3">
      <c r="A15" s="81" t="s">
        <v>33</v>
      </c>
      <c r="B15" s="82">
        <v>28143</v>
      </c>
      <c r="C15" s="82">
        <v>28297</v>
      </c>
      <c r="D15" s="83">
        <f>C15-B15</f>
        <v>154</v>
      </c>
      <c r="E15" s="84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231000</v>
      </c>
      <c r="F15" s="84">
        <f>ROUND(E15*10%,-3)</f>
        <v>23000</v>
      </c>
      <c r="G15" s="85">
        <v>7250</v>
      </c>
      <c r="H15" s="85">
        <v>7291</v>
      </c>
      <c r="I15" s="86">
        <f t="shared" ref="I15:I79" si="0">H15-G15</f>
        <v>41</v>
      </c>
      <c r="J15" s="87">
        <f>IF(I15&lt;=32,I15,32)</f>
        <v>32</v>
      </c>
      <c r="K15" s="88">
        <f>IF(I15&gt;32,I15-32,0)</f>
        <v>9</v>
      </c>
      <c r="L15" s="87">
        <f>ROUND((J15*6000+K15*13000),-3)</f>
        <v>309000</v>
      </c>
      <c r="M15" s="89">
        <f>ROUND(E15+F15+L15,-3)</f>
        <v>563000</v>
      </c>
      <c r="N15" s="24">
        <v>2100</v>
      </c>
      <c r="O15" s="24">
        <v>11</v>
      </c>
      <c r="P15" s="24">
        <f>ROUND(N15*O15,-3)</f>
        <v>23000</v>
      </c>
    </row>
    <row r="16" spans="1:16" ht="15.6" x14ac:dyDescent="0.3">
      <c r="A16" s="81" t="s">
        <v>34</v>
      </c>
      <c r="B16" s="82">
        <v>33109</v>
      </c>
      <c r="C16" s="82">
        <v>33265</v>
      </c>
      <c r="D16" s="83">
        <f t="shared" ref="D16:D79" si="1">C16-B16</f>
        <v>156</v>
      </c>
      <c r="E16" s="84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234000</v>
      </c>
      <c r="F16" s="84">
        <f t="shared" ref="F16:F79" si="3">ROUND(E16*10%,-3)</f>
        <v>23000</v>
      </c>
      <c r="G16" s="82">
        <v>294</v>
      </c>
      <c r="H16" s="82">
        <v>317</v>
      </c>
      <c r="I16" s="86">
        <f t="shared" si="0"/>
        <v>23</v>
      </c>
      <c r="J16" s="87">
        <f t="shared" ref="J16:J79" si="4">IF(I16&lt;=32,I16,32)</f>
        <v>23</v>
      </c>
      <c r="K16" s="88">
        <f t="shared" ref="K16:K79" si="5">IF(I16&gt;32,I16-32,0)</f>
        <v>0</v>
      </c>
      <c r="L16" s="87">
        <f t="shared" ref="L16:L79" si="6">ROUND((J16*6000+K16*13000),-3)</f>
        <v>138000</v>
      </c>
      <c r="M16" s="89">
        <f>ROUND(E16+F16+L16,-3)</f>
        <v>395000</v>
      </c>
      <c r="N16" s="24">
        <v>2100</v>
      </c>
      <c r="O16" s="24">
        <v>18</v>
      </c>
      <c r="P16" s="24">
        <v>65000</v>
      </c>
    </row>
    <row r="17" spans="1:16" ht="15.6" x14ac:dyDescent="0.3">
      <c r="A17" s="90" t="s">
        <v>35</v>
      </c>
      <c r="B17" s="91">
        <v>35114</v>
      </c>
      <c r="C17" s="91">
        <v>35283</v>
      </c>
      <c r="D17" s="92">
        <f t="shared" si="1"/>
        <v>169</v>
      </c>
      <c r="E17" s="93">
        <f t="shared" si="2"/>
        <v>254000</v>
      </c>
      <c r="F17" s="93">
        <f t="shared" si="3"/>
        <v>25000</v>
      </c>
      <c r="G17" s="91">
        <v>773</v>
      </c>
      <c r="H17" s="91">
        <v>805</v>
      </c>
      <c r="I17" s="94">
        <f t="shared" si="0"/>
        <v>32</v>
      </c>
      <c r="J17" s="95">
        <f t="shared" si="4"/>
        <v>32</v>
      </c>
      <c r="K17" s="96">
        <f t="shared" si="5"/>
        <v>0</v>
      </c>
      <c r="L17" s="95">
        <f t="shared" si="6"/>
        <v>192000</v>
      </c>
      <c r="M17" s="97">
        <f t="shared" ref="M17:M80" si="7">ROUND(E17+F17+L17,-3)</f>
        <v>471000</v>
      </c>
      <c r="N17" s="33">
        <v>2100</v>
      </c>
      <c r="O17" s="33">
        <v>52</v>
      </c>
      <c r="P17" s="33">
        <v>35000</v>
      </c>
    </row>
    <row r="18" spans="1:16" ht="15.6" x14ac:dyDescent="0.3">
      <c r="A18" s="90" t="s">
        <v>36</v>
      </c>
      <c r="B18" s="91">
        <v>136</v>
      </c>
      <c r="C18" s="91">
        <v>282</v>
      </c>
      <c r="D18" s="92">
        <f t="shared" si="1"/>
        <v>146</v>
      </c>
      <c r="E18" s="93">
        <f t="shared" si="2"/>
        <v>219000</v>
      </c>
      <c r="F18" s="93">
        <f t="shared" si="3"/>
        <v>22000</v>
      </c>
      <c r="G18" s="91">
        <v>58</v>
      </c>
      <c r="H18" s="91">
        <v>84</v>
      </c>
      <c r="I18" s="94">
        <f t="shared" si="0"/>
        <v>26</v>
      </c>
      <c r="J18" s="95">
        <f t="shared" si="4"/>
        <v>26</v>
      </c>
      <c r="K18" s="96">
        <f t="shared" si="5"/>
        <v>0</v>
      </c>
      <c r="L18" s="95">
        <f t="shared" si="6"/>
        <v>156000</v>
      </c>
      <c r="M18" s="97">
        <f t="shared" si="7"/>
        <v>397000</v>
      </c>
      <c r="N18" s="33">
        <v>2100</v>
      </c>
      <c r="O18" s="33">
        <v>34</v>
      </c>
      <c r="P18" s="33">
        <v>10000</v>
      </c>
    </row>
    <row r="19" spans="1:16" ht="15.6" x14ac:dyDescent="0.3">
      <c r="A19" s="90" t="s">
        <v>37</v>
      </c>
      <c r="B19" s="91">
        <v>10345</v>
      </c>
      <c r="C19" s="91">
        <v>10507</v>
      </c>
      <c r="D19" s="92">
        <f t="shared" si="1"/>
        <v>162</v>
      </c>
      <c r="E19" s="93">
        <f t="shared" si="2"/>
        <v>243000</v>
      </c>
      <c r="F19" s="93">
        <f t="shared" si="3"/>
        <v>24000</v>
      </c>
      <c r="G19" s="91">
        <v>8062</v>
      </c>
      <c r="H19" s="91">
        <v>8085</v>
      </c>
      <c r="I19" s="94">
        <f t="shared" si="0"/>
        <v>23</v>
      </c>
      <c r="J19" s="95">
        <f t="shared" si="4"/>
        <v>23</v>
      </c>
      <c r="K19" s="96">
        <f t="shared" si="5"/>
        <v>0</v>
      </c>
      <c r="L19" s="95">
        <f t="shared" si="6"/>
        <v>138000</v>
      </c>
      <c r="M19" s="97">
        <f t="shared" si="7"/>
        <v>405000</v>
      </c>
      <c r="N19" s="33">
        <v>2100</v>
      </c>
      <c r="O19" s="33">
        <v>16</v>
      </c>
      <c r="P19" s="33">
        <v>35000</v>
      </c>
    </row>
    <row r="20" spans="1:16" ht="15.6" x14ac:dyDescent="0.3">
      <c r="A20" s="90" t="s">
        <v>38</v>
      </c>
      <c r="B20" s="91">
        <v>29274</v>
      </c>
      <c r="C20" s="91">
        <v>29459</v>
      </c>
      <c r="D20" s="92">
        <f t="shared" si="1"/>
        <v>185</v>
      </c>
      <c r="E20" s="93">
        <f t="shared" si="2"/>
        <v>279000</v>
      </c>
      <c r="F20" s="93">
        <f t="shared" si="3"/>
        <v>28000</v>
      </c>
      <c r="G20" s="91">
        <v>2341</v>
      </c>
      <c r="H20" s="91">
        <v>2374</v>
      </c>
      <c r="I20" s="94">
        <f t="shared" si="0"/>
        <v>33</v>
      </c>
      <c r="J20" s="95">
        <f t="shared" si="4"/>
        <v>32</v>
      </c>
      <c r="K20" s="96">
        <f t="shared" si="5"/>
        <v>1</v>
      </c>
      <c r="L20" s="95">
        <f t="shared" si="6"/>
        <v>205000</v>
      </c>
      <c r="M20" s="97">
        <f t="shared" si="7"/>
        <v>512000</v>
      </c>
      <c r="N20" s="33">
        <v>2100</v>
      </c>
      <c r="O20" s="33">
        <v>67</v>
      </c>
      <c r="P20" s="33">
        <v>60000</v>
      </c>
    </row>
    <row r="21" spans="1:16" ht="15.6" x14ac:dyDescent="0.3">
      <c r="A21" s="90" t="s">
        <v>39</v>
      </c>
      <c r="B21" s="91">
        <v>29846</v>
      </c>
      <c r="C21" s="91">
        <v>29977</v>
      </c>
      <c r="D21" s="92">
        <f t="shared" si="1"/>
        <v>131</v>
      </c>
      <c r="E21" s="93">
        <f t="shared" si="2"/>
        <v>196000</v>
      </c>
      <c r="F21" s="93">
        <f t="shared" si="3"/>
        <v>20000</v>
      </c>
      <c r="G21" s="91">
        <v>384</v>
      </c>
      <c r="H21" s="91">
        <v>407</v>
      </c>
      <c r="I21" s="94">
        <f t="shared" si="0"/>
        <v>23</v>
      </c>
      <c r="J21" s="95">
        <f t="shared" si="4"/>
        <v>23</v>
      </c>
      <c r="K21" s="96">
        <f t="shared" si="5"/>
        <v>0</v>
      </c>
      <c r="L21" s="95">
        <f t="shared" si="6"/>
        <v>138000</v>
      </c>
      <c r="M21" s="97">
        <f t="shared" si="7"/>
        <v>354000</v>
      </c>
      <c r="N21" s="33">
        <v>2100</v>
      </c>
      <c r="O21" s="33">
        <v>33</v>
      </c>
      <c r="P21" s="33">
        <v>30000</v>
      </c>
    </row>
    <row r="22" spans="1:16" ht="15.6" x14ac:dyDescent="0.3">
      <c r="A22" s="90" t="s">
        <v>40</v>
      </c>
      <c r="B22" s="91">
        <v>30259</v>
      </c>
      <c r="C22" s="91">
        <v>30402</v>
      </c>
      <c r="D22" s="92">
        <f t="shared" si="1"/>
        <v>143</v>
      </c>
      <c r="E22" s="93">
        <f t="shared" si="2"/>
        <v>214000</v>
      </c>
      <c r="F22" s="93">
        <f t="shared" si="3"/>
        <v>21000</v>
      </c>
      <c r="G22" s="91">
        <v>1791</v>
      </c>
      <c r="H22" s="91">
        <v>1825</v>
      </c>
      <c r="I22" s="94">
        <f t="shared" si="0"/>
        <v>34</v>
      </c>
      <c r="J22" s="95">
        <f t="shared" si="4"/>
        <v>32</v>
      </c>
      <c r="K22" s="96">
        <f t="shared" si="5"/>
        <v>2</v>
      </c>
      <c r="L22" s="95">
        <f t="shared" si="6"/>
        <v>218000</v>
      </c>
      <c r="M22" s="97">
        <f t="shared" si="7"/>
        <v>453000</v>
      </c>
      <c r="N22" s="33">
        <v>2100</v>
      </c>
      <c r="O22" s="33">
        <v>11</v>
      </c>
      <c r="P22" s="33">
        <v>15000</v>
      </c>
    </row>
    <row r="23" spans="1:16" ht="15.6" x14ac:dyDescent="0.3">
      <c r="A23" s="90" t="s">
        <v>41</v>
      </c>
      <c r="B23" s="91">
        <v>31890</v>
      </c>
      <c r="C23" s="91">
        <v>32018</v>
      </c>
      <c r="D23" s="92">
        <f t="shared" si="1"/>
        <v>128</v>
      </c>
      <c r="E23" s="93">
        <f t="shared" si="2"/>
        <v>191000</v>
      </c>
      <c r="F23" s="93">
        <f t="shared" si="3"/>
        <v>19000</v>
      </c>
      <c r="G23" s="91">
        <v>1135</v>
      </c>
      <c r="H23" s="91">
        <v>1154</v>
      </c>
      <c r="I23" s="94">
        <f t="shared" si="0"/>
        <v>19</v>
      </c>
      <c r="J23" s="95">
        <f t="shared" si="4"/>
        <v>19</v>
      </c>
      <c r="K23" s="96">
        <f t="shared" si="5"/>
        <v>0</v>
      </c>
      <c r="L23" s="95">
        <f t="shared" si="6"/>
        <v>114000</v>
      </c>
      <c r="M23" s="97">
        <f t="shared" si="7"/>
        <v>324000</v>
      </c>
      <c r="N23" s="33">
        <v>2100</v>
      </c>
      <c r="O23" s="33">
        <v>11</v>
      </c>
      <c r="P23" s="33">
        <v>30000</v>
      </c>
    </row>
    <row r="24" spans="1:16" ht="15.6" x14ac:dyDescent="0.3">
      <c r="A24" s="90" t="s">
        <v>42</v>
      </c>
      <c r="B24" s="91">
        <v>34726</v>
      </c>
      <c r="C24" s="91">
        <v>34800</v>
      </c>
      <c r="D24" s="92">
        <f t="shared" si="1"/>
        <v>74</v>
      </c>
      <c r="E24" s="93">
        <f t="shared" si="2"/>
        <v>110000</v>
      </c>
      <c r="F24" s="93">
        <f t="shared" si="3"/>
        <v>11000</v>
      </c>
      <c r="G24" s="91">
        <v>2239</v>
      </c>
      <c r="H24" s="91">
        <v>2282</v>
      </c>
      <c r="I24" s="94">
        <f t="shared" si="0"/>
        <v>43</v>
      </c>
      <c r="J24" s="95">
        <f t="shared" si="4"/>
        <v>32</v>
      </c>
      <c r="K24" s="96">
        <f t="shared" si="5"/>
        <v>11</v>
      </c>
      <c r="L24" s="95">
        <f t="shared" si="6"/>
        <v>335000</v>
      </c>
      <c r="M24" s="97">
        <f t="shared" si="7"/>
        <v>456000</v>
      </c>
      <c r="N24" s="33">
        <v>2100</v>
      </c>
      <c r="O24" s="33">
        <v>28</v>
      </c>
      <c r="P24" s="33">
        <v>20000</v>
      </c>
    </row>
    <row r="25" spans="1:16" ht="15.6" x14ac:dyDescent="0.3">
      <c r="A25" s="90" t="s">
        <v>43</v>
      </c>
      <c r="B25" s="91">
        <v>32941</v>
      </c>
      <c r="C25" s="91">
        <v>33067</v>
      </c>
      <c r="D25" s="92">
        <f t="shared" si="1"/>
        <v>126</v>
      </c>
      <c r="E25" s="93">
        <f t="shared" si="2"/>
        <v>188000</v>
      </c>
      <c r="F25" s="93">
        <f t="shared" si="3"/>
        <v>19000</v>
      </c>
      <c r="G25" s="91">
        <v>59</v>
      </c>
      <c r="H25" s="91">
        <v>82</v>
      </c>
      <c r="I25" s="94">
        <f t="shared" si="0"/>
        <v>23</v>
      </c>
      <c r="J25" s="95">
        <f t="shared" si="4"/>
        <v>23</v>
      </c>
      <c r="K25" s="96">
        <f t="shared" si="5"/>
        <v>0</v>
      </c>
      <c r="L25" s="95">
        <f t="shared" si="6"/>
        <v>138000</v>
      </c>
      <c r="M25" s="97">
        <f t="shared" si="7"/>
        <v>345000</v>
      </c>
      <c r="N25" s="33">
        <v>2100</v>
      </c>
      <c r="O25" s="33">
        <v>3</v>
      </c>
      <c r="P25" s="33">
        <v>25000</v>
      </c>
    </row>
    <row r="26" spans="1:16" ht="15.6" x14ac:dyDescent="0.3">
      <c r="A26" s="90" t="s">
        <v>44</v>
      </c>
      <c r="B26" s="91">
        <v>32318</v>
      </c>
      <c r="C26" s="91">
        <v>32467</v>
      </c>
      <c r="D26" s="92">
        <f t="shared" si="1"/>
        <v>149</v>
      </c>
      <c r="E26" s="93">
        <f t="shared" si="2"/>
        <v>224000</v>
      </c>
      <c r="F26" s="93">
        <f t="shared" si="3"/>
        <v>22000</v>
      </c>
      <c r="G26" s="91">
        <v>4993</v>
      </c>
      <c r="H26" s="91">
        <v>5026</v>
      </c>
      <c r="I26" s="94">
        <f t="shared" si="0"/>
        <v>33</v>
      </c>
      <c r="J26" s="95">
        <f t="shared" si="4"/>
        <v>32</v>
      </c>
      <c r="K26" s="96">
        <f t="shared" si="5"/>
        <v>1</v>
      </c>
      <c r="L26" s="95">
        <f t="shared" si="6"/>
        <v>205000</v>
      </c>
      <c r="M26" s="97">
        <f t="shared" si="7"/>
        <v>451000</v>
      </c>
      <c r="N26" s="33">
        <v>2100</v>
      </c>
      <c r="O26" s="33">
        <v>44</v>
      </c>
      <c r="P26" s="33">
        <v>25000</v>
      </c>
    </row>
    <row r="27" spans="1:16" ht="15.6" x14ac:dyDescent="0.3">
      <c r="A27" s="90" t="s">
        <v>45</v>
      </c>
      <c r="B27" s="91">
        <v>29733</v>
      </c>
      <c r="C27" s="91">
        <v>29888</v>
      </c>
      <c r="D27" s="92">
        <f t="shared" si="1"/>
        <v>155</v>
      </c>
      <c r="E27" s="93">
        <f t="shared" si="2"/>
        <v>233000</v>
      </c>
      <c r="F27" s="93">
        <f t="shared" si="3"/>
        <v>23000</v>
      </c>
      <c r="G27" s="91">
        <v>318</v>
      </c>
      <c r="H27" s="91">
        <v>345</v>
      </c>
      <c r="I27" s="94">
        <f>H27-G27</f>
        <v>27</v>
      </c>
      <c r="J27" s="95">
        <f t="shared" si="4"/>
        <v>27</v>
      </c>
      <c r="K27" s="96">
        <f t="shared" si="5"/>
        <v>0</v>
      </c>
      <c r="L27" s="95">
        <f t="shared" si="6"/>
        <v>162000</v>
      </c>
      <c r="M27" s="97">
        <f t="shared" si="7"/>
        <v>418000</v>
      </c>
      <c r="N27" s="33">
        <v>2100</v>
      </c>
      <c r="O27" s="33">
        <v>9</v>
      </c>
      <c r="P27" s="33">
        <v>20000</v>
      </c>
    </row>
    <row r="28" spans="1:16" ht="15.6" x14ac:dyDescent="0.3">
      <c r="A28" s="90" t="s">
        <v>46</v>
      </c>
      <c r="B28" s="91">
        <v>32025</v>
      </c>
      <c r="C28" s="91">
        <v>32107</v>
      </c>
      <c r="D28" s="92">
        <f t="shared" si="1"/>
        <v>82</v>
      </c>
      <c r="E28" s="93">
        <f t="shared" si="2"/>
        <v>122000</v>
      </c>
      <c r="F28" s="93">
        <f t="shared" si="3"/>
        <v>12000</v>
      </c>
      <c r="G28" s="91">
        <v>264</v>
      </c>
      <c r="H28" s="91">
        <v>292</v>
      </c>
      <c r="I28" s="94">
        <f t="shared" si="0"/>
        <v>28</v>
      </c>
      <c r="J28" s="95">
        <f t="shared" si="4"/>
        <v>28</v>
      </c>
      <c r="K28" s="96">
        <f t="shared" si="5"/>
        <v>0</v>
      </c>
      <c r="L28" s="95">
        <f t="shared" si="6"/>
        <v>168000</v>
      </c>
      <c r="M28" s="97">
        <f t="shared" si="7"/>
        <v>302000</v>
      </c>
      <c r="N28" s="33">
        <v>2100</v>
      </c>
      <c r="O28" s="33">
        <v>32</v>
      </c>
      <c r="P28" s="33">
        <v>65000</v>
      </c>
    </row>
    <row r="29" spans="1:16" ht="15.6" x14ac:dyDescent="0.3">
      <c r="A29" s="90" t="s">
        <v>47</v>
      </c>
      <c r="B29" s="91">
        <v>25579</v>
      </c>
      <c r="C29" s="91">
        <v>25709</v>
      </c>
      <c r="D29" s="92">
        <f t="shared" si="1"/>
        <v>130</v>
      </c>
      <c r="E29" s="93">
        <f t="shared" si="2"/>
        <v>194000</v>
      </c>
      <c r="F29" s="93">
        <f t="shared" si="3"/>
        <v>19000</v>
      </c>
      <c r="G29" s="91">
        <v>1484</v>
      </c>
      <c r="H29" s="91">
        <v>1516</v>
      </c>
      <c r="I29" s="94">
        <f t="shared" si="0"/>
        <v>32</v>
      </c>
      <c r="J29" s="95">
        <f t="shared" si="4"/>
        <v>32</v>
      </c>
      <c r="K29" s="96">
        <f t="shared" si="5"/>
        <v>0</v>
      </c>
      <c r="L29" s="95">
        <f t="shared" si="6"/>
        <v>192000</v>
      </c>
      <c r="M29" s="97">
        <f t="shared" si="7"/>
        <v>405000</v>
      </c>
      <c r="N29" s="33">
        <v>2100</v>
      </c>
      <c r="O29" s="33">
        <v>4</v>
      </c>
      <c r="P29" s="33"/>
    </row>
    <row r="30" spans="1:16" ht="15.6" x14ac:dyDescent="0.3">
      <c r="A30" s="90" t="s">
        <v>48</v>
      </c>
      <c r="B30" s="91">
        <v>29894</v>
      </c>
      <c r="C30" s="91">
        <v>30007</v>
      </c>
      <c r="D30" s="92">
        <f t="shared" si="1"/>
        <v>113</v>
      </c>
      <c r="E30" s="93">
        <f t="shared" si="2"/>
        <v>168000</v>
      </c>
      <c r="F30" s="93">
        <f t="shared" si="3"/>
        <v>17000</v>
      </c>
      <c r="G30" s="91">
        <v>1481</v>
      </c>
      <c r="H30" s="91">
        <v>1499</v>
      </c>
      <c r="I30" s="94">
        <f t="shared" si="0"/>
        <v>18</v>
      </c>
      <c r="J30" s="95">
        <f t="shared" si="4"/>
        <v>18</v>
      </c>
      <c r="K30" s="96">
        <f t="shared" si="5"/>
        <v>0</v>
      </c>
      <c r="L30" s="95">
        <f t="shared" si="6"/>
        <v>108000</v>
      </c>
      <c r="M30" s="97">
        <f t="shared" si="7"/>
        <v>293000</v>
      </c>
      <c r="N30" s="33">
        <v>2100</v>
      </c>
      <c r="O30" s="33">
        <v>36</v>
      </c>
      <c r="P30" s="33">
        <v>55000</v>
      </c>
    </row>
    <row r="31" spans="1:16" ht="15.6" x14ac:dyDescent="0.3">
      <c r="A31" s="90" t="s">
        <v>49</v>
      </c>
      <c r="B31" s="91">
        <v>35529</v>
      </c>
      <c r="C31" s="91">
        <v>35708</v>
      </c>
      <c r="D31" s="92">
        <f t="shared" si="1"/>
        <v>179</v>
      </c>
      <c r="E31" s="93">
        <f t="shared" si="2"/>
        <v>270000</v>
      </c>
      <c r="F31" s="93">
        <f t="shared" si="3"/>
        <v>27000</v>
      </c>
      <c r="G31" s="91">
        <v>1270</v>
      </c>
      <c r="H31" s="91">
        <v>1302</v>
      </c>
      <c r="I31" s="94">
        <f t="shared" si="0"/>
        <v>32</v>
      </c>
      <c r="J31" s="95">
        <f t="shared" si="4"/>
        <v>32</v>
      </c>
      <c r="K31" s="96">
        <f t="shared" si="5"/>
        <v>0</v>
      </c>
      <c r="L31" s="95">
        <f t="shared" si="6"/>
        <v>192000</v>
      </c>
      <c r="M31" s="97">
        <f t="shared" si="7"/>
        <v>489000</v>
      </c>
      <c r="N31" s="33">
        <v>2100</v>
      </c>
      <c r="O31" s="33">
        <v>28</v>
      </c>
      <c r="P31" s="33">
        <v>35000</v>
      </c>
    </row>
    <row r="32" spans="1:16" ht="15.6" x14ac:dyDescent="0.3">
      <c r="A32" s="90" t="s">
        <v>50</v>
      </c>
      <c r="B32" s="91">
        <v>0</v>
      </c>
      <c r="C32" s="91">
        <v>0</v>
      </c>
      <c r="D32" s="92">
        <v>0</v>
      </c>
      <c r="E32" s="93">
        <v>0</v>
      </c>
      <c r="F32" s="93">
        <v>0</v>
      </c>
      <c r="G32" s="91">
        <v>0</v>
      </c>
      <c r="H32" s="91"/>
      <c r="I32" s="94">
        <v>0</v>
      </c>
      <c r="J32" s="95">
        <v>0</v>
      </c>
      <c r="K32" s="96">
        <f t="shared" si="5"/>
        <v>0</v>
      </c>
      <c r="L32" s="95">
        <f t="shared" si="6"/>
        <v>0</v>
      </c>
      <c r="M32" s="97">
        <v>0</v>
      </c>
      <c r="N32" s="33"/>
      <c r="O32" s="33"/>
      <c r="P32" s="33"/>
    </row>
    <row r="33" spans="1:16" ht="15.6" x14ac:dyDescent="0.3">
      <c r="A33" s="90" t="s">
        <v>51</v>
      </c>
      <c r="B33" s="91">
        <v>0</v>
      </c>
      <c r="C33" s="91">
        <v>0</v>
      </c>
      <c r="D33" s="92">
        <v>0</v>
      </c>
      <c r="E33" s="93">
        <v>0</v>
      </c>
      <c r="F33" s="93">
        <v>0</v>
      </c>
      <c r="G33" s="91">
        <v>0</v>
      </c>
      <c r="H33" s="91"/>
      <c r="I33" s="94">
        <v>0</v>
      </c>
      <c r="J33" s="95">
        <v>0</v>
      </c>
      <c r="K33" s="96">
        <v>0</v>
      </c>
      <c r="L33" s="95">
        <v>0</v>
      </c>
      <c r="M33" s="97">
        <v>0</v>
      </c>
      <c r="N33" s="33"/>
      <c r="O33" s="33"/>
      <c r="P33" s="33"/>
    </row>
    <row r="34" spans="1:16" ht="15.6" x14ac:dyDescent="0.3">
      <c r="A34" s="90" t="s">
        <v>52</v>
      </c>
      <c r="B34" s="91">
        <v>27519</v>
      </c>
      <c r="C34" s="91">
        <v>27587</v>
      </c>
      <c r="D34" s="92">
        <f t="shared" si="1"/>
        <v>68</v>
      </c>
      <c r="E34" s="93">
        <f t="shared" si="2"/>
        <v>101000</v>
      </c>
      <c r="F34" s="93">
        <f t="shared" si="3"/>
        <v>10000</v>
      </c>
      <c r="G34" s="91">
        <v>6414</v>
      </c>
      <c r="H34" s="91">
        <v>6422</v>
      </c>
      <c r="I34" s="94">
        <f t="shared" si="0"/>
        <v>8</v>
      </c>
      <c r="J34" s="95">
        <f t="shared" si="4"/>
        <v>8</v>
      </c>
      <c r="K34" s="96">
        <f t="shared" si="5"/>
        <v>0</v>
      </c>
      <c r="L34" s="95">
        <f t="shared" si="6"/>
        <v>48000</v>
      </c>
      <c r="M34" s="97">
        <f t="shared" si="7"/>
        <v>159000</v>
      </c>
      <c r="N34" s="33">
        <v>2100</v>
      </c>
      <c r="O34" s="33">
        <v>0</v>
      </c>
      <c r="P34" s="33">
        <v>45000</v>
      </c>
    </row>
    <row r="35" spans="1:16" ht="15.6" x14ac:dyDescent="0.3">
      <c r="A35" s="90" t="s">
        <v>53</v>
      </c>
      <c r="B35" s="91">
        <v>10965</v>
      </c>
      <c r="C35" s="91">
        <v>11085</v>
      </c>
      <c r="D35" s="92">
        <f t="shared" si="1"/>
        <v>120</v>
      </c>
      <c r="E35" s="93">
        <f t="shared" si="2"/>
        <v>179000</v>
      </c>
      <c r="F35" s="93">
        <f t="shared" si="3"/>
        <v>18000</v>
      </c>
      <c r="G35" s="91">
        <v>1931</v>
      </c>
      <c r="H35" s="91">
        <v>1932</v>
      </c>
      <c r="I35" s="94">
        <f t="shared" si="0"/>
        <v>1</v>
      </c>
      <c r="J35" s="95">
        <f t="shared" si="4"/>
        <v>1</v>
      </c>
      <c r="K35" s="96">
        <f t="shared" si="5"/>
        <v>0</v>
      </c>
      <c r="L35" s="95">
        <f t="shared" si="6"/>
        <v>6000</v>
      </c>
      <c r="M35" s="97">
        <f t="shared" si="7"/>
        <v>203000</v>
      </c>
      <c r="N35" s="33">
        <v>2100</v>
      </c>
      <c r="O35" s="33">
        <v>59</v>
      </c>
      <c r="P35" s="33"/>
    </row>
    <row r="36" spans="1:16" ht="15.6" x14ac:dyDescent="0.3">
      <c r="A36" s="90" t="s">
        <v>54</v>
      </c>
      <c r="B36" s="91">
        <v>33950</v>
      </c>
      <c r="C36" s="91">
        <v>34125</v>
      </c>
      <c r="D36" s="92">
        <f t="shared" si="1"/>
        <v>175</v>
      </c>
      <c r="E36" s="93">
        <f t="shared" si="2"/>
        <v>263000</v>
      </c>
      <c r="F36" s="93">
        <f t="shared" si="3"/>
        <v>26000</v>
      </c>
      <c r="G36" s="91">
        <v>7733</v>
      </c>
      <c r="H36" s="91">
        <v>7757</v>
      </c>
      <c r="I36" s="94">
        <f t="shared" si="0"/>
        <v>24</v>
      </c>
      <c r="J36" s="95">
        <f t="shared" si="4"/>
        <v>24</v>
      </c>
      <c r="K36" s="96">
        <f t="shared" si="5"/>
        <v>0</v>
      </c>
      <c r="L36" s="95">
        <f t="shared" si="6"/>
        <v>144000</v>
      </c>
      <c r="M36" s="97">
        <f t="shared" si="7"/>
        <v>433000</v>
      </c>
      <c r="N36" s="33">
        <v>2100</v>
      </c>
      <c r="O36" s="33">
        <v>4</v>
      </c>
      <c r="P36" s="33">
        <v>65000</v>
      </c>
    </row>
    <row r="37" spans="1:16" ht="15.6" x14ac:dyDescent="0.3">
      <c r="A37" s="90" t="s">
        <v>55</v>
      </c>
      <c r="B37" s="91">
        <v>35297</v>
      </c>
      <c r="C37" s="91">
        <v>35480</v>
      </c>
      <c r="D37" s="92">
        <f t="shared" si="1"/>
        <v>183</v>
      </c>
      <c r="E37" s="93">
        <f t="shared" si="2"/>
        <v>276000</v>
      </c>
      <c r="F37" s="93">
        <f t="shared" si="3"/>
        <v>28000</v>
      </c>
      <c r="G37" s="91">
        <v>2039</v>
      </c>
      <c r="H37" s="91">
        <v>2072</v>
      </c>
      <c r="I37" s="94">
        <f t="shared" si="0"/>
        <v>33</v>
      </c>
      <c r="J37" s="95">
        <f t="shared" si="4"/>
        <v>32</v>
      </c>
      <c r="K37" s="96">
        <f t="shared" si="5"/>
        <v>1</v>
      </c>
      <c r="L37" s="95">
        <f t="shared" si="6"/>
        <v>205000</v>
      </c>
      <c r="M37" s="97">
        <f t="shared" si="7"/>
        <v>509000</v>
      </c>
      <c r="N37" s="33">
        <v>2100</v>
      </c>
      <c r="O37" s="33">
        <v>53</v>
      </c>
      <c r="P37" s="33">
        <v>30000</v>
      </c>
    </row>
    <row r="38" spans="1:16" ht="15.6" x14ac:dyDescent="0.3">
      <c r="A38" s="90" t="s">
        <v>56</v>
      </c>
      <c r="B38" s="91">
        <v>9795</v>
      </c>
      <c r="C38" s="91">
        <v>9944</v>
      </c>
      <c r="D38" s="92">
        <f t="shared" si="1"/>
        <v>149</v>
      </c>
      <c r="E38" s="93">
        <f t="shared" si="2"/>
        <v>224000</v>
      </c>
      <c r="F38" s="93">
        <f t="shared" si="3"/>
        <v>22000</v>
      </c>
      <c r="G38" s="91">
        <v>4628</v>
      </c>
      <c r="H38" s="91">
        <v>4655</v>
      </c>
      <c r="I38" s="94">
        <f t="shared" si="0"/>
        <v>27</v>
      </c>
      <c r="J38" s="95">
        <f t="shared" si="4"/>
        <v>27</v>
      </c>
      <c r="K38" s="96">
        <f t="shared" si="5"/>
        <v>0</v>
      </c>
      <c r="L38" s="95">
        <f t="shared" si="6"/>
        <v>162000</v>
      </c>
      <c r="M38" s="97">
        <f t="shared" si="7"/>
        <v>408000</v>
      </c>
      <c r="N38" s="33">
        <v>2100</v>
      </c>
      <c r="O38" s="33">
        <v>11</v>
      </c>
      <c r="P38" s="33">
        <v>25000</v>
      </c>
    </row>
    <row r="39" spans="1:16" ht="15.6" x14ac:dyDescent="0.3">
      <c r="A39" s="90" t="s">
        <v>57</v>
      </c>
      <c r="B39" s="91">
        <v>1247</v>
      </c>
      <c r="C39" s="91">
        <v>1392</v>
      </c>
      <c r="D39" s="92">
        <f t="shared" si="1"/>
        <v>145</v>
      </c>
      <c r="E39" s="93">
        <f t="shared" si="2"/>
        <v>217000</v>
      </c>
      <c r="F39" s="93">
        <f t="shared" si="3"/>
        <v>22000</v>
      </c>
      <c r="G39" s="91">
        <v>391</v>
      </c>
      <c r="H39" s="91">
        <v>424</v>
      </c>
      <c r="I39" s="94">
        <f t="shared" si="0"/>
        <v>33</v>
      </c>
      <c r="J39" s="95">
        <f t="shared" si="4"/>
        <v>32</v>
      </c>
      <c r="K39" s="96">
        <f t="shared" si="5"/>
        <v>1</v>
      </c>
      <c r="L39" s="95">
        <f t="shared" si="6"/>
        <v>205000</v>
      </c>
      <c r="M39" s="97">
        <f t="shared" si="7"/>
        <v>444000</v>
      </c>
      <c r="N39" s="33">
        <v>2100</v>
      </c>
      <c r="O39" s="33">
        <v>27</v>
      </c>
      <c r="P39" s="33"/>
    </row>
    <row r="40" spans="1:16" ht="15.6" x14ac:dyDescent="0.3">
      <c r="A40" s="90" t="s">
        <v>58</v>
      </c>
      <c r="B40" s="91">
        <v>32833</v>
      </c>
      <c r="C40" s="91">
        <v>32967</v>
      </c>
      <c r="D40" s="92">
        <f t="shared" si="1"/>
        <v>134</v>
      </c>
      <c r="E40" s="93">
        <f t="shared" si="2"/>
        <v>201000</v>
      </c>
      <c r="F40" s="93">
        <f t="shared" si="3"/>
        <v>20000</v>
      </c>
      <c r="G40" s="91">
        <v>5928</v>
      </c>
      <c r="H40" s="91">
        <v>5962</v>
      </c>
      <c r="I40" s="94">
        <f t="shared" si="0"/>
        <v>34</v>
      </c>
      <c r="J40" s="95">
        <f t="shared" si="4"/>
        <v>32</v>
      </c>
      <c r="K40" s="96">
        <f t="shared" si="5"/>
        <v>2</v>
      </c>
      <c r="L40" s="95">
        <f t="shared" si="6"/>
        <v>218000</v>
      </c>
      <c r="M40" s="97">
        <f t="shared" si="7"/>
        <v>439000</v>
      </c>
      <c r="N40" s="33">
        <v>2100</v>
      </c>
      <c r="O40" s="33">
        <v>8</v>
      </c>
      <c r="P40" s="33">
        <v>30000</v>
      </c>
    </row>
    <row r="41" spans="1:16" ht="15.6" x14ac:dyDescent="0.3">
      <c r="A41" s="90" t="s">
        <v>59</v>
      </c>
      <c r="B41" s="91">
        <v>33016</v>
      </c>
      <c r="C41" s="91">
        <v>33199</v>
      </c>
      <c r="D41" s="92">
        <f t="shared" si="1"/>
        <v>183</v>
      </c>
      <c r="E41" s="93">
        <f t="shared" si="2"/>
        <v>276000</v>
      </c>
      <c r="F41" s="93">
        <f t="shared" si="3"/>
        <v>28000</v>
      </c>
      <c r="G41" s="91">
        <v>2191</v>
      </c>
      <c r="H41" s="91">
        <v>2221</v>
      </c>
      <c r="I41" s="94">
        <f t="shared" si="0"/>
        <v>30</v>
      </c>
      <c r="J41" s="95">
        <f t="shared" si="4"/>
        <v>30</v>
      </c>
      <c r="K41" s="96">
        <f t="shared" si="5"/>
        <v>0</v>
      </c>
      <c r="L41" s="95">
        <f t="shared" si="6"/>
        <v>180000</v>
      </c>
      <c r="M41" s="97">
        <f t="shared" si="7"/>
        <v>484000</v>
      </c>
      <c r="N41" s="33">
        <v>2100</v>
      </c>
      <c r="O41" s="33">
        <v>8</v>
      </c>
      <c r="P41" s="33">
        <v>35000</v>
      </c>
    </row>
    <row r="42" spans="1:16" ht="15.6" x14ac:dyDescent="0.3">
      <c r="A42" s="90" t="s">
        <v>60</v>
      </c>
      <c r="B42" s="91">
        <v>30307</v>
      </c>
      <c r="C42" s="91">
        <v>30448</v>
      </c>
      <c r="D42" s="92">
        <f t="shared" si="1"/>
        <v>141</v>
      </c>
      <c r="E42" s="93">
        <f t="shared" si="2"/>
        <v>211000</v>
      </c>
      <c r="F42" s="93">
        <f t="shared" si="3"/>
        <v>21000</v>
      </c>
      <c r="G42" s="91">
        <v>1420</v>
      </c>
      <c r="H42" s="91">
        <v>1460</v>
      </c>
      <c r="I42" s="94">
        <f t="shared" si="0"/>
        <v>40</v>
      </c>
      <c r="J42" s="95">
        <f t="shared" si="4"/>
        <v>32</v>
      </c>
      <c r="K42" s="96">
        <f t="shared" si="5"/>
        <v>8</v>
      </c>
      <c r="L42" s="95">
        <f t="shared" si="6"/>
        <v>296000</v>
      </c>
      <c r="M42" s="97">
        <f t="shared" si="7"/>
        <v>528000</v>
      </c>
      <c r="N42" s="33">
        <v>2100</v>
      </c>
      <c r="O42" s="33">
        <v>29</v>
      </c>
      <c r="P42" s="33"/>
    </row>
    <row r="43" spans="1:16" ht="15.6" x14ac:dyDescent="0.3">
      <c r="A43" s="90" t="s">
        <v>61</v>
      </c>
      <c r="B43" s="91">
        <v>38038</v>
      </c>
      <c r="C43" s="91">
        <v>38171</v>
      </c>
      <c r="D43" s="92">
        <f t="shared" si="1"/>
        <v>133</v>
      </c>
      <c r="E43" s="93">
        <f t="shared" si="2"/>
        <v>199000</v>
      </c>
      <c r="F43" s="93">
        <f t="shared" si="3"/>
        <v>20000</v>
      </c>
      <c r="G43" s="91">
        <v>2499</v>
      </c>
      <c r="H43" s="91">
        <v>2526</v>
      </c>
      <c r="I43" s="94">
        <f t="shared" si="0"/>
        <v>27</v>
      </c>
      <c r="J43" s="95">
        <f t="shared" si="4"/>
        <v>27</v>
      </c>
      <c r="K43" s="96">
        <f t="shared" si="5"/>
        <v>0</v>
      </c>
      <c r="L43" s="95">
        <f t="shared" si="6"/>
        <v>162000</v>
      </c>
      <c r="M43" s="97">
        <f t="shared" si="7"/>
        <v>381000</v>
      </c>
      <c r="N43" s="33">
        <v>2100</v>
      </c>
      <c r="O43" s="33">
        <v>22</v>
      </c>
      <c r="P43" s="33"/>
    </row>
    <row r="44" spans="1:16" ht="15.6" x14ac:dyDescent="0.3">
      <c r="A44" s="90" t="s">
        <v>62</v>
      </c>
      <c r="B44" s="91">
        <v>32223</v>
      </c>
      <c r="C44" s="91">
        <v>32350</v>
      </c>
      <c r="D44" s="92">
        <f t="shared" si="1"/>
        <v>127</v>
      </c>
      <c r="E44" s="93">
        <f t="shared" si="2"/>
        <v>190000</v>
      </c>
      <c r="F44" s="93">
        <f t="shared" si="3"/>
        <v>19000</v>
      </c>
      <c r="G44" s="91">
        <v>1795</v>
      </c>
      <c r="H44" s="91">
        <v>1809</v>
      </c>
      <c r="I44" s="94">
        <f t="shared" si="0"/>
        <v>14</v>
      </c>
      <c r="J44" s="95">
        <f t="shared" si="4"/>
        <v>14</v>
      </c>
      <c r="K44" s="96">
        <f t="shared" si="5"/>
        <v>0</v>
      </c>
      <c r="L44" s="95">
        <f t="shared" si="6"/>
        <v>84000</v>
      </c>
      <c r="M44" s="97">
        <f t="shared" si="7"/>
        <v>293000</v>
      </c>
      <c r="N44" s="33">
        <v>2100</v>
      </c>
      <c r="O44" s="33">
        <v>15</v>
      </c>
      <c r="P44" s="33"/>
    </row>
    <row r="45" spans="1:16" ht="15.6" x14ac:dyDescent="0.3">
      <c r="A45" s="90" t="s">
        <v>63</v>
      </c>
      <c r="B45" s="91">
        <v>33106</v>
      </c>
      <c r="C45" s="91">
        <v>33251</v>
      </c>
      <c r="D45" s="92">
        <f t="shared" si="1"/>
        <v>145</v>
      </c>
      <c r="E45" s="93">
        <f t="shared" si="2"/>
        <v>217000</v>
      </c>
      <c r="F45" s="93">
        <f t="shared" si="3"/>
        <v>22000</v>
      </c>
      <c r="G45" s="91">
        <v>1654</v>
      </c>
      <c r="H45" s="91">
        <v>1677</v>
      </c>
      <c r="I45" s="94">
        <f t="shared" si="0"/>
        <v>23</v>
      </c>
      <c r="J45" s="95">
        <f t="shared" si="4"/>
        <v>23</v>
      </c>
      <c r="K45" s="96">
        <f t="shared" si="5"/>
        <v>0</v>
      </c>
      <c r="L45" s="95">
        <f t="shared" si="6"/>
        <v>138000</v>
      </c>
      <c r="M45" s="97">
        <f t="shared" si="7"/>
        <v>377000</v>
      </c>
      <c r="N45" s="33">
        <v>2100</v>
      </c>
      <c r="O45" s="33">
        <v>8</v>
      </c>
      <c r="P45" s="33">
        <v>10000</v>
      </c>
    </row>
    <row r="46" spans="1:16" ht="15.6" x14ac:dyDescent="0.3">
      <c r="A46" s="90" t="s">
        <v>64</v>
      </c>
      <c r="B46" s="91">
        <v>35204</v>
      </c>
      <c r="C46" s="91">
        <v>35303</v>
      </c>
      <c r="D46" s="92">
        <f t="shared" si="1"/>
        <v>99</v>
      </c>
      <c r="E46" s="93">
        <f t="shared" si="2"/>
        <v>147000</v>
      </c>
      <c r="F46" s="93">
        <f t="shared" si="3"/>
        <v>15000</v>
      </c>
      <c r="G46" s="91">
        <v>1667</v>
      </c>
      <c r="H46" s="91">
        <v>1680</v>
      </c>
      <c r="I46" s="94">
        <f t="shared" si="0"/>
        <v>13</v>
      </c>
      <c r="J46" s="95">
        <f t="shared" si="4"/>
        <v>13</v>
      </c>
      <c r="K46" s="96">
        <f t="shared" si="5"/>
        <v>0</v>
      </c>
      <c r="L46" s="95">
        <f t="shared" si="6"/>
        <v>78000</v>
      </c>
      <c r="M46" s="97">
        <f t="shared" si="7"/>
        <v>240000</v>
      </c>
      <c r="N46" s="33">
        <v>2100</v>
      </c>
      <c r="O46" s="33">
        <v>12</v>
      </c>
      <c r="P46" s="33">
        <v>10000</v>
      </c>
    </row>
    <row r="47" spans="1:16" ht="15.6" x14ac:dyDescent="0.3">
      <c r="A47" s="90" t="s">
        <v>65</v>
      </c>
      <c r="B47" s="91">
        <v>35190</v>
      </c>
      <c r="C47" s="91">
        <v>35269</v>
      </c>
      <c r="D47" s="92">
        <f t="shared" si="1"/>
        <v>79</v>
      </c>
      <c r="E47" s="93">
        <f t="shared" si="2"/>
        <v>117000</v>
      </c>
      <c r="F47" s="93">
        <f t="shared" si="3"/>
        <v>12000</v>
      </c>
      <c r="G47" s="91">
        <v>266</v>
      </c>
      <c r="H47" s="91">
        <v>287</v>
      </c>
      <c r="I47" s="94">
        <f t="shared" si="0"/>
        <v>21</v>
      </c>
      <c r="J47" s="95">
        <f t="shared" si="4"/>
        <v>21</v>
      </c>
      <c r="K47" s="96">
        <f t="shared" si="5"/>
        <v>0</v>
      </c>
      <c r="L47" s="95">
        <f t="shared" si="6"/>
        <v>126000</v>
      </c>
      <c r="M47" s="97">
        <f t="shared" si="7"/>
        <v>255000</v>
      </c>
      <c r="N47" s="33">
        <v>2100</v>
      </c>
      <c r="O47" s="33">
        <v>8</v>
      </c>
      <c r="P47" s="33">
        <v>15000</v>
      </c>
    </row>
    <row r="48" spans="1:16" ht="15.6" x14ac:dyDescent="0.3">
      <c r="A48" s="90" t="s">
        <v>66</v>
      </c>
      <c r="B48" s="91">
        <v>32855</v>
      </c>
      <c r="C48" s="91">
        <v>33035</v>
      </c>
      <c r="D48" s="92">
        <f t="shared" si="1"/>
        <v>180</v>
      </c>
      <c r="E48" s="93">
        <f t="shared" si="2"/>
        <v>271000</v>
      </c>
      <c r="F48" s="93">
        <f t="shared" si="3"/>
        <v>27000</v>
      </c>
      <c r="G48" s="91">
        <v>3821</v>
      </c>
      <c r="H48" s="91">
        <v>3850</v>
      </c>
      <c r="I48" s="94">
        <f t="shared" si="0"/>
        <v>29</v>
      </c>
      <c r="J48" s="95">
        <f t="shared" si="4"/>
        <v>29</v>
      </c>
      <c r="K48" s="96">
        <f t="shared" si="5"/>
        <v>0</v>
      </c>
      <c r="L48" s="95">
        <f t="shared" si="6"/>
        <v>174000</v>
      </c>
      <c r="M48" s="97">
        <f t="shared" si="7"/>
        <v>472000</v>
      </c>
      <c r="N48" s="33">
        <v>2100</v>
      </c>
      <c r="O48" s="33">
        <v>3</v>
      </c>
      <c r="P48" s="33">
        <v>20000</v>
      </c>
    </row>
    <row r="49" spans="1:16" ht="15.6" x14ac:dyDescent="0.3">
      <c r="A49" s="90" t="s">
        <v>67</v>
      </c>
      <c r="B49" s="91">
        <v>3738</v>
      </c>
      <c r="C49" s="91">
        <v>3915</v>
      </c>
      <c r="D49" s="92">
        <f t="shared" si="1"/>
        <v>177</v>
      </c>
      <c r="E49" s="93">
        <f t="shared" si="2"/>
        <v>266000</v>
      </c>
      <c r="F49" s="93">
        <f t="shared" si="3"/>
        <v>27000</v>
      </c>
      <c r="G49" s="91">
        <v>607</v>
      </c>
      <c r="H49" s="91">
        <v>631</v>
      </c>
      <c r="I49" s="94">
        <f t="shared" si="0"/>
        <v>24</v>
      </c>
      <c r="J49" s="95">
        <f>IF(I49&lt;=32,I49,32)</f>
        <v>24</v>
      </c>
      <c r="K49" s="96">
        <f>IF(I49&gt;32,I49-32,0)</f>
        <v>0</v>
      </c>
      <c r="L49" s="95">
        <f t="shared" si="6"/>
        <v>144000</v>
      </c>
      <c r="M49" s="97">
        <f t="shared" si="7"/>
        <v>437000</v>
      </c>
      <c r="N49" s="33">
        <v>2100</v>
      </c>
      <c r="O49" s="33">
        <v>0</v>
      </c>
      <c r="P49" s="33">
        <v>40000</v>
      </c>
    </row>
    <row r="50" spans="1:16" ht="15.6" x14ac:dyDescent="0.3">
      <c r="A50" s="90" t="s">
        <v>68</v>
      </c>
      <c r="B50" s="91">
        <v>30561</v>
      </c>
      <c r="C50" s="91">
        <v>30682</v>
      </c>
      <c r="D50" s="92">
        <f t="shared" si="1"/>
        <v>121</v>
      </c>
      <c r="E50" s="93">
        <f t="shared" si="2"/>
        <v>181000</v>
      </c>
      <c r="F50" s="93">
        <f t="shared" si="3"/>
        <v>18000</v>
      </c>
      <c r="G50" s="91">
        <v>432</v>
      </c>
      <c r="H50" s="91">
        <v>451</v>
      </c>
      <c r="I50" s="94">
        <f t="shared" si="0"/>
        <v>19</v>
      </c>
      <c r="J50" s="95">
        <f t="shared" si="4"/>
        <v>19</v>
      </c>
      <c r="K50" s="96">
        <f t="shared" si="5"/>
        <v>0</v>
      </c>
      <c r="L50" s="95">
        <f t="shared" si="6"/>
        <v>114000</v>
      </c>
      <c r="M50" s="97">
        <f t="shared" si="7"/>
        <v>313000</v>
      </c>
      <c r="N50" s="33">
        <v>2100</v>
      </c>
      <c r="O50" s="33">
        <v>16</v>
      </c>
      <c r="P50" s="33">
        <v>15000</v>
      </c>
    </row>
    <row r="51" spans="1:16" ht="15.6" x14ac:dyDescent="0.3">
      <c r="A51" s="90" t="s">
        <v>69</v>
      </c>
      <c r="B51" s="91">
        <v>1890</v>
      </c>
      <c r="C51" s="91">
        <v>2011</v>
      </c>
      <c r="D51" s="92">
        <f t="shared" si="1"/>
        <v>121</v>
      </c>
      <c r="E51" s="93">
        <f t="shared" si="2"/>
        <v>181000</v>
      </c>
      <c r="F51" s="93">
        <f t="shared" si="3"/>
        <v>18000</v>
      </c>
      <c r="G51" s="91">
        <v>236</v>
      </c>
      <c r="H51" s="91">
        <v>258</v>
      </c>
      <c r="I51" s="94">
        <f t="shared" si="0"/>
        <v>22</v>
      </c>
      <c r="J51" s="95">
        <f t="shared" si="4"/>
        <v>22</v>
      </c>
      <c r="K51" s="96">
        <f t="shared" si="5"/>
        <v>0</v>
      </c>
      <c r="L51" s="95">
        <f t="shared" si="6"/>
        <v>132000</v>
      </c>
      <c r="M51" s="97">
        <f t="shared" si="7"/>
        <v>331000</v>
      </c>
      <c r="N51" s="33">
        <v>2100</v>
      </c>
      <c r="O51" s="33">
        <v>36</v>
      </c>
      <c r="P51" s="33"/>
    </row>
    <row r="52" spans="1:16" ht="15.6" x14ac:dyDescent="0.3">
      <c r="A52" s="90" t="s">
        <v>70</v>
      </c>
      <c r="B52" s="91">
        <v>30019</v>
      </c>
      <c r="C52" s="91">
        <v>30214</v>
      </c>
      <c r="D52" s="92">
        <f t="shared" si="1"/>
        <v>195</v>
      </c>
      <c r="E52" s="93">
        <f t="shared" si="2"/>
        <v>294000</v>
      </c>
      <c r="F52" s="93">
        <f t="shared" si="3"/>
        <v>29000</v>
      </c>
      <c r="G52" s="91">
        <v>2963</v>
      </c>
      <c r="H52" s="91">
        <v>2999</v>
      </c>
      <c r="I52" s="94">
        <f t="shared" si="0"/>
        <v>36</v>
      </c>
      <c r="J52" s="95">
        <f t="shared" si="4"/>
        <v>32</v>
      </c>
      <c r="K52" s="96">
        <f t="shared" si="5"/>
        <v>4</v>
      </c>
      <c r="L52" s="95">
        <f t="shared" si="6"/>
        <v>244000</v>
      </c>
      <c r="M52" s="97">
        <f t="shared" si="7"/>
        <v>567000</v>
      </c>
      <c r="N52" s="33">
        <v>2100</v>
      </c>
      <c r="O52" s="33">
        <v>27</v>
      </c>
      <c r="P52" s="33">
        <v>45000</v>
      </c>
    </row>
    <row r="53" spans="1:16" ht="15.6" x14ac:dyDescent="0.3">
      <c r="A53" s="90" t="s">
        <v>71</v>
      </c>
      <c r="B53" s="91">
        <v>31471</v>
      </c>
      <c r="C53" s="91">
        <v>31633</v>
      </c>
      <c r="D53" s="92">
        <f t="shared" si="1"/>
        <v>162</v>
      </c>
      <c r="E53" s="93">
        <f t="shared" si="2"/>
        <v>243000</v>
      </c>
      <c r="F53" s="93">
        <f t="shared" si="3"/>
        <v>24000</v>
      </c>
      <c r="G53" s="91">
        <v>6678</v>
      </c>
      <c r="H53" s="91">
        <v>6713</v>
      </c>
      <c r="I53" s="94">
        <f t="shared" si="0"/>
        <v>35</v>
      </c>
      <c r="J53" s="95">
        <f t="shared" si="4"/>
        <v>32</v>
      </c>
      <c r="K53" s="96">
        <f t="shared" si="5"/>
        <v>3</v>
      </c>
      <c r="L53" s="95">
        <f t="shared" si="6"/>
        <v>231000</v>
      </c>
      <c r="M53" s="97">
        <f t="shared" si="7"/>
        <v>498000</v>
      </c>
      <c r="N53" s="33">
        <v>2100</v>
      </c>
      <c r="O53" s="33">
        <v>6</v>
      </c>
      <c r="P53" s="33">
        <v>20000</v>
      </c>
    </row>
    <row r="54" spans="1:16" ht="15.6" x14ac:dyDescent="0.3">
      <c r="A54" s="90" t="s">
        <v>72</v>
      </c>
      <c r="B54" s="91">
        <v>30228</v>
      </c>
      <c r="C54" s="91">
        <v>30375</v>
      </c>
      <c r="D54" s="92">
        <f t="shared" si="1"/>
        <v>147</v>
      </c>
      <c r="E54" s="93">
        <f t="shared" si="2"/>
        <v>220000</v>
      </c>
      <c r="F54" s="93">
        <f t="shared" si="3"/>
        <v>22000</v>
      </c>
      <c r="G54" s="91">
        <v>273</v>
      </c>
      <c r="H54" s="91">
        <v>298</v>
      </c>
      <c r="I54" s="94">
        <f t="shared" si="0"/>
        <v>25</v>
      </c>
      <c r="J54" s="95">
        <f t="shared" si="4"/>
        <v>25</v>
      </c>
      <c r="K54" s="96">
        <f t="shared" si="5"/>
        <v>0</v>
      </c>
      <c r="L54" s="95">
        <f t="shared" si="6"/>
        <v>150000</v>
      </c>
      <c r="M54" s="97">
        <f t="shared" si="7"/>
        <v>392000</v>
      </c>
      <c r="N54" s="33">
        <v>2100</v>
      </c>
      <c r="O54" s="33">
        <v>29</v>
      </c>
      <c r="P54" s="33">
        <v>25000</v>
      </c>
    </row>
    <row r="55" spans="1:16" ht="15.6" x14ac:dyDescent="0.3">
      <c r="A55" s="90" t="s">
        <v>73</v>
      </c>
      <c r="B55" s="91">
        <v>33462</v>
      </c>
      <c r="C55" s="91">
        <v>33586</v>
      </c>
      <c r="D55" s="92">
        <f t="shared" si="1"/>
        <v>124</v>
      </c>
      <c r="E55" s="93">
        <f t="shared" si="2"/>
        <v>185000</v>
      </c>
      <c r="F55" s="93">
        <f t="shared" si="3"/>
        <v>19000</v>
      </c>
      <c r="G55" s="91">
        <v>214</v>
      </c>
      <c r="H55" s="91">
        <v>233</v>
      </c>
      <c r="I55" s="94">
        <f t="shared" si="0"/>
        <v>19</v>
      </c>
      <c r="J55" s="95">
        <f t="shared" si="4"/>
        <v>19</v>
      </c>
      <c r="K55" s="96">
        <f t="shared" si="5"/>
        <v>0</v>
      </c>
      <c r="L55" s="95">
        <f t="shared" si="6"/>
        <v>114000</v>
      </c>
      <c r="M55" s="97">
        <f t="shared" si="7"/>
        <v>318000</v>
      </c>
      <c r="N55" s="33">
        <v>2100</v>
      </c>
      <c r="O55" s="33">
        <v>29</v>
      </c>
      <c r="P55" s="33">
        <v>10000</v>
      </c>
    </row>
    <row r="56" spans="1:16" ht="15.6" x14ac:dyDescent="0.3">
      <c r="A56" s="90" t="s">
        <v>74</v>
      </c>
      <c r="B56" s="91">
        <v>30887</v>
      </c>
      <c r="C56" s="91">
        <v>31064</v>
      </c>
      <c r="D56" s="92">
        <f t="shared" si="1"/>
        <v>177</v>
      </c>
      <c r="E56" s="93">
        <f t="shared" si="2"/>
        <v>266000</v>
      </c>
      <c r="F56" s="93">
        <f t="shared" si="3"/>
        <v>27000</v>
      </c>
      <c r="G56" s="91">
        <v>330</v>
      </c>
      <c r="H56" s="91">
        <v>352</v>
      </c>
      <c r="I56" s="94">
        <f t="shared" si="0"/>
        <v>22</v>
      </c>
      <c r="J56" s="95">
        <f t="shared" si="4"/>
        <v>22</v>
      </c>
      <c r="K56" s="96">
        <f t="shared" si="5"/>
        <v>0</v>
      </c>
      <c r="L56" s="95">
        <f t="shared" si="6"/>
        <v>132000</v>
      </c>
      <c r="M56" s="97">
        <f t="shared" si="7"/>
        <v>425000</v>
      </c>
      <c r="N56" s="33">
        <v>2100</v>
      </c>
      <c r="O56" s="33">
        <v>30</v>
      </c>
      <c r="P56" s="33">
        <v>35000</v>
      </c>
    </row>
    <row r="57" spans="1:16" ht="15.6" x14ac:dyDescent="0.3">
      <c r="A57" s="90" t="s">
        <v>75</v>
      </c>
      <c r="B57" s="91">
        <v>33571</v>
      </c>
      <c r="C57" s="91">
        <v>33735</v>
      </c>
      <c r="D57" s="92">
        <f t="shared" si="1"/>
        <v>164</v>
      </c>
      <c r="E57" s="93">
        <f t="shared" si="2"/>
        <v>247000</v>
      </c>
      <c r="F57" s="93">
        <f t="shared" si="3"/>
        <v>25000</v>
      </c>
      <c r="G57" s="91">
        <v>3629</v>
      </c>
      <c r="H57" s="91">
        <v>3653</v>
      </c>
      <c r="I57" s="94">
        <f t="shared" si="0"/>
        <v>24</v>
      </c>
      <c r="J57" s="95">
        <f t="shared" si="4"/>
        <v>24</v>
      </c>
      <c r="K57" s="96">
        <f t="shared" si="5"/>
        <v>0</v>
      </c>
      <c r="L57" s="95">
        <f t="shared" si="6"/>
        <v>144000</v>
      </c>
      <c r="M57" s="97">
        <f t="shared" si="7"/>
        <v>416000</v>
      </c>
      <c r="N57" s="33">
        <v>2100</v>
      </c>
      <c r="O57" s="33">
        <v>31</v>
      </c>
      <c r="P57" s="33"/>
    </row>
    <row r="58" spans="1:16" ht="15.6" x14ac:dyDescent="0.3">
      <c r="A58" s="90" t="s">
        <v>76</v>
      </c>
      <c r="B58" s="91">
        <v>25247</v>
      </c>
      <c r="C58" s="91">
        <v>25489</v>
      </c>
      <c r="D58" s="92">
        <f t="shared" si="1"/>
        <v>242</v>
      </c>
      <c r="E58" s="93">
        <f t="shared" si="2"/>
        <v>377000</v>
      </c>
      <c r="F58" s="93">
        <f t="shared" si="3"/>
        <v>38000</v>
      </c>
      <c r="G58" s="91">
        <v>2353</v>
      </c>
      <c r="H58" s="91">
        <v>2373</v>
      </c>
      <c r="I58" s="94">
        <f t="shared" si="0"/>
        <v>20</v>
      </c>
      <c r="J58" s="95">
        <f t="shared" si="4"/>
        <v>20</v>
      </c>
      <c r="K58" s="96">
        <f t="shared" si="5"/>
        <v>0</v>
      </c>
      <c r="L58" s="95">
        <f t="shared" si="6"/>
        <v>120000</v>
      </c>
      <c r="M58" s="97">
        <f t="shared" si="7"/>
        <v>535000</v>
      </c>
      <c r="N58" s="33">
        <v>2100</v>
      </c>
      <c r="O58" s="33">
        <v>29</v>
      </c>
      <c r="P58" s="33">
        <v>15000</v>
      </c>
    </row>
    <row r="59" spans="1:16" ht="15.6" x14ac:dyDescent="0.25">
      <c r="A59" s="90" t="s">
        <v>77</v>
      </c>
      <c r="B59" s="98">
        <v>8968</v>
      </c>
      <c r="C59" s="98">
        <v>9134</v>
      </c>
      <c r="D59" s="92">
        <f t="shared" si="1"/>
        <v>166</v>
      </c>
      <c r="E59" s="95">
        <f t="shared" si="2"/>
        <v>250000</v>
      </c>
      <c r="F59" s="95">
        <f t="shared" si="3"/>
        <v>25000</v>
      </c>
      <c r="G59" s="99">
        <v>319</v>
      </c>
      <c r="H59" s="99">
        <v>342</v>
      </c>
      <c r="I59" s="94">
        <f t="shared" si="0"/>
        <v>23</v>
      </c>
      <c r="J59" s="95">
        <f t="shared" si="4"/>
        <v>23</v>
      </c>
      <c r="K59" s="96">
        <f t="shared" si="5"/>
        <v>0</v>
      </c>
      <c r="L59" s="95">
        <f t="shared" si="6"/>
        <v>138000</v>
      </c>
      <c r="M59" s="97">
        <f t="shared" si="7"/>
        <v>413000</v>
      </c>
      <c r="N59" s="32">
        <v>2100</v>
      </c>
      <c r="O59" s="32">
        <v>5</v>
      </c>
      <c r="P59" s="32">
        <v>10000</v>
      </c>
    </row>
    <row r="60" spans="1:16" ht="15.6" x14ac:dyDescent="0.3">
      <c r="A60" s="90" t="s">
        <v>78</v>
      </c>
      <c r="B60" s="91">
        <v>33718</v>
      </c>
      <c r="C60" s="91">
        <v>33847</v>
      </c>
      <c r="D60" s="92">
        <f t="shared" si="1"/>
        <v>129</v>
      </c>
      <c r="E60" s="93">
        <f t="shared" si="2"/>
        <v>193000</v>
      </c>
      <c r="F60" s="93">
        <f t="shared" si="3"/>
        <v>19000</v>
      </c>
      <c r="G60" s="91">
        <v>333</v>
      </c>
      <c r="H60" s="91">
        <v>367</v>
      </c>
      <c r="I60" s="94">
        <f t="shared" si="0"/>
        <v>34</v>
      </c>
      <c r="J60" s="95">
        <f t="shared" si="4"/>
        <v>32</v>
      </c>
      <c r="K60" s="96">
        <f t="shared" si="5"/>
        <v>2</v>
      </c>
      <c r="L60" s="95">
        <f t="shared" si="6"/>
        <v>218000</v>
      </c>
      <c r="M60" s="97">
        <f t="shared" si="7"/>
        <v>430000</v>
      </c>
      <c r="N60" s="33">
        <v>2100</v>
      </c>
      <c r="O60" s="33">
        <v>8</v>
      </c>
      <c r="P60" s="33">
        <v>10000</v>
      </c>
    </row>
    <row r="61" spans="1:16" ht="15.6" x14ac:dyDescent="0.3">
      <c r="A61" s="90" t="s">
        <v>79</v>
      </c>
      <c r="B61" s="91">
        <v>40362</v>
      </c>
      <c r="C61" s="91">
        <v>40516</v>
      </c>
      <c r="D61" s="92">
        <f t="shared" si="1"/>
        <v>154</v>
      </c>
      <c r="E61" s="93">
        <f t="shared" si="2"/>
        <v>231000</v>
      </c>
      <c r="F61" s="93">
        <f t="shared" si="3"/>
        <v>23000</v>
      </c>
      <c r="G61" s="91">
        <v>6283</v>
      </c>
      <c r="H61" s="91">
        <v>6304</v>
      </c>
      <c r="I61" s="94">
        <f t="shared" si="0"/>
        <v>21</v>
      </c>
      <c r="J61" s="95">
        <f t="shared" si="4"/>
        <v>21</v>
      </c>
      <c r="K61" s="96">
        <f t="shared" si="5"/>
        <v>0</v>
      </c>
      <c r="L61" s="95">
        <f t="shared" si="6"/>
        <v>126000</v>
      </c>
      <c r="M61" s="97">
        <f t="shared" si="7"/>
        <v>380000</v>
      </c>
      <c r="N61" s="33">
        <v>2100</v>
      </c>
      <c r="O61" s="33">
        <v>22</v>
      </c>
      <c r="P61" s="33">
        <v>30000</v>
      </c>
    </row>
    <row r="62" spans="1:16" ht="15.6" x14ac:dyDescent="0.3">
      <c r="A62" s="90" t="s">
        <v>80</v>
      </c>
      <c r="B62" s="91">
        <v>37756</v>
      </c>
      <c r="C62" s="91">
        <v>37894</v>
      </c>
      <c r="D62" s="92">
        <f t="shared" si="1"/>
        <v>138</v>
      </c>
      <c r="E62" s="93">
        <f t="shared" si="2"/>
        <v>207000</v>
      </c>
      <c r="F62" s="93">
        <f t="shared" si="3"/>
        <v>21000</v>
      </c>
      <c r="G62" s="91">
        <v>1157</v>
      </c>
      <c r="H62" s="91">
        <v>1180</v>
      </c>
      <c r="I62" s="94">
        <f t="shared" si="0"/>
        <v>23</v>
      </c>
      <c r="J62" s="95">
        <f t="shared" si="4"/>
        <v>23</v>
      </c>
      <c r="K62" s="96">
        <f t="shared" si="5"/>
        <v>0</v>
      </c>
      <c r="L62" s="95">
        <f t="shared" si="6"/>
        <v>138000</v>
      </c>
      <c r="M62" s="97">
        <f t="shared" si="7"/>
        <v>366000</v>
      </c>
      <c r="N62" s="33">
        <v>2100</v>
      </c>
      <c r="O62" s="33">
        <v>37</v>
      </c>
      <c r="P62" s="33">
        <v>40000</v>
      </c>
    </row>
    <row r="63" spans="1:16" ht="15.6" x14ac:dyDescent="0.3">
      <c r="A63" s="90" t="s">
        <v>81</v>
      </c>
      <c r="B63" s="91">
        <v>29555</v>
      </c>
      <c r="C63" s="91">
        <v>29660</v>
      </c>
      <c r="D63" s="92">
        <f t="shared" si="1"/>
        <v>105</v>
      </c>
      <c r="E63" s="93">
        <f t="shared" si="2"/>
        <v>156000</v>
      </c>
      <c r="F63" s="93">
        <f t="shared" si="3"/>
        <v>16000</v>
      </c>
      <c r="G63" s="91">
        <v>234</v>
      </c>
      <c r="H63" s="91">
        <v>252</v>
      </c>
      <c r="I63" s="94">
        <f t="shared" si="0"/>
        <v>18</v>
      </c>
      <c r="J63" s="95">
        <f t="shared" si="4"/>
        <v>18</v>
      </c>
      <c r="K63" s="96">
        <f t="shared" si="5"/>
        <v>0</v>
      </c>
      <c r="L63" s="95">
        <f t="shared" si="6"/>
        <v>108000</v>
      </c>
      <c r="M63" s="97">
        <f t="shared" si="7"/>
        <v>280000</v>
      </c>
      <c r="N63" s="33">
        <v>2100</v>
      </c>
      <c r="O63" s="33">
        <v>40</v>
      </c>
      <c r="P63" s="33">
        <v>10000</v>
      </c>
    </row>
    <row r="64" spans="1:16" ht="15.6" x14ac:dyDescent="0.3">
      <c r="A64" s="90" t="s">
        <v>82</v>
      </c>
      <c r="B64" s="91">
        <v>32258</v>
      </c>
      <c r="C64" s="91">
        <v>32420</v>
      </c>
      <c r="D64" s="92">
        <f t="shared" si="1"/>
        <v>162</v>
      </c>
      <c r="E64" s="93">
        <f t="shared" si="2"/>
        <v>243000</v>
      </c>
      <c r="F64" s="93">
        <f t="shared" si="3"/>
        <v>24000</v>
      </c>
      <c r="G64" s="91">
        <v>280</v>
      </c>
      <c r="H64" s="91">
        <v>299</v>
      </c>
      <c r="I64" s="94">
        <f t="shared" si="0"/>
        <v>19</v>
      </c>
      <c r="J64" s="95">
        <f t="shared" si="4"/>
        <v>19</v>
      </c>
      <c r="K64" s="96">
        <f t="shared" si="5"/>
        <v>0</v>
      </c>
      <c r="L64" s="95">
        <f t="shared" si="6"/>
        <v>114000</v>
      </c>
      <c r="M64" s="97">
        <f t="shared" si="7"/>
        <v>381000</v>
      </c>
      <c r="N64" s="33">
        <v>2100</v>
      </c>
      <c r="O64" s="33">
        <v>65</v>
      </c>
      <c r="P64" s="33">
        <v>45000</v>
      </c>
    </row>
    <row r="65" spans="1:16" ht="15.6" x14ac:dyDescent="0.3">
      <c r="A65" s="90" t="s">
        <v>83</v>
      </c>
      <c r="B65" s="91">
        <v>34028</v>
      </c>
      <c r="C65" s="91">
        <v>34214</v>
      </c>
      <c r="D65" s="92">
        <f t="shared" si="1"/>
        <v>186</v>
      </c>
      <c r="E65" s="93">
        <f t="shared" si="2"/>
        <v>280000</v>
      </c>
      <c r="F65" s="93">
        <f t="shared" si="3"/>
        <v>28000</v>
      </c>
      <c r="G65" s="91">
        <v>2059</v>
      </c>
      <c r="H65" s="91">
        <v>2092</v>
      </c>
      <c r="I65" s="94">
        <f t="shared" si="0"/>
        <v>33</v>
      </c>
      <c r="J65" s="95">
        <f t="shared" si="4"/>
        <v>32</v>
      </c>
      <c r="K65" s="96">
        <f t="shared" si="5"/>
        <v>1</v>
      </c>
      <c r="L65" s="95">
        <f t="shared" si="6"/>
        <v>205000</v>
      </c>
      <c r="M65" s="97">
        <f t="shared" si="7"/>
        <v>513000</v>
      </c>
      <c r="N65" s="33">
        <v>2100</v>
      </c>
      <c r="O65" s="33">
        <v>54</v>
      </c>
      <c r="P65" s="33">
        <v>15000</v>
      </c>
    </row>
    <row r="66" spans="1:16" ht="15.6" x14ac:dyDescent="0.3">
      <c r="A66" s="90" t="s">
        <v>84</v>
      </c>
      <c r="B66" s="91">
        <v>36574</v>
      </c>
      <c r="C66" s="91">
        <v>36720</v>
      </c>
      <c r="D66" s="92">
        <f t="shared" si="1"/>
        <v>146</v>
      </c>
      <c r="E66" s="93">
        <f t="shared" si="2"/>
        <v>219000</v>
      </c>
      <c r="F66" s="93">
        <f t="shared" si="3"/>
        <v>22000</v>
      </c>
      <c r="G66" s="91">
        <v>1232</v>
      </c>
      <c r="H66" s="91">
        <v>1252</v>
      </c>
      <c r="I66" s="94">
        <f t="shared" si="0"/>
        <v>20</v>
      </c>
      <c r="J66" s="95">
        <f t="shared" si="4"/>
        <v>20</v>
      </c>
      <c r="K66" s="96">
        <f t="shared" si="5"/>
        <v>0</v>
      </c>
      <c r="L66" s="95">
        <f t="shared" si="6"/>
        <v>120000</v>
      </c>
      <c r="M66" s="97">
        <f t="shared" si="7"/>
        <v>361000</v>
      </c>
      <c r="N66" s="33">
        <v>2100</v>
      </c>
      <c r="O66" s="33">
        <v>0</v>
      </c>
      <c r="P66" s="33"/>
    </row>
    <row r="67" spans="1:16" ht="15.6" x14ac:dyDescent="0.3">
      <c r="A67" s="90" t="s">
        <v>85</v>
      </c>
      <c r="B67" s="91">
        <v>34540</v>
      </c>
      <c r="C67" s="91">
        <v>34696</v>
      </c>
      <c r="D67" s="92">
        <f t="shared" si="1"/>
        <v>156</v>
      </c>
      <c r="E67" s="93">
        <f t="shared" si="2"/>
        <v>234000</v>
      </c>
      <c r="F67" s="93">
        <f t="shared" si="3"/>
        <v>23000</v>
      </c>
      <c r="G67" s="91">
        <v>2409</v>
      </c>
      <c r="H67" s="91">
        <v>2432</v>
      </c>
      <c r="I67" s="94">
        <f t="shared" si="0"/>
        <v>23</v>
      </c>
      <c r="J67" s="95">
        <f t="shared" si="4"/>
        <v>23</v>
      </c>
      <c r="K67" s="96">
        <f t="shared" si="5"/>
        <v>0</v>
      </c>
      <c r="L67" s="95">
        <f t="shared" si="6"/>
        <v>138000</v>
      </c>
      <c r="M67" s="97">
        <f t="shared" si="7"/>
        <v>395000</v>
      </c>
      <c r="N67" s="33">
        <v>2100</v>
      </c>
      <c r="O67" s="33">
        <v>16</v>
      </c>
      <c r="P67" s="33">
        <v>40000</v>
      </c>
    </row>
    <row r="68" spans="1:16" ht="15.6" x14ac:dyDescent="0.3">
      <c r="A68" s="90" t="s">
        <v>86</v>
      </c>
      <c r="B68" s="91">
        <v>14734</v>
      </c>
      <c r="C68" s="91">
        <v>14882</v>
      </c>
      <c r="D68" s="92">
        <f t="shared" si="1"/>
        <v>148</v>
      </c>
      <c r="E68" s="93">
        <f t="shared" si="2"/>
        <v>222000</v>
      </c>
      <c r="F68" s="93">
        <f t="shared" si="3"/>
        <v>22000</v>
      </c>
      <c r="G68" s="91">
        <v>4894</v>
      </c>
      <c r="H68" s="91">
        <v>4916</v>
      </c>
      <c r="I68" s="94">
        <f t="shared" si="0"/>
        <v>22</v>
      </c>
      <c r="J68" s="95">
        <f t="shared" si="4"/>
        <v>22</v>
      </c>
      <c r="K68" s="96">
        <f t="shared" si="5"/>
        <v>0</v>
      </c>
      <c r="L68" s="95">
        <f t="shared" si="6"/>
        <v>132000</v>
      </c>
      <c r="M68" s="97">
        <f t="shared" si="7"/>
        <v>376000</v>
      </c>
      <c r="N68" s="33">
        <v>2100</v>
      </c>
      <c r="O68" s="33">
        <v>18</v>
      </c>
      <c r="P68" s="33">
        <v>45000</v>
      </c>
    </row>
    <row r="69" spans="1:16" ht="15.6" x14ac:dyDescent="0.3">
      <c r="A69" s="90" t="s">
        <v>87</v>
      </c>
      <c r="B69" s="91">
        <v>33367</v>
      </c>
      <c r="C69" s="91">
        <v>33543</v>
      </c>
      <c r="D69" s="92">
        <f t="shared" si="1"/>
        <v>176</v>
      </c>
      <c r="E69" s="93">
        <f t="shared" si="2"/>
        <v>265000</v>
      </c>
      <c r="F69" s="93">
        <f t="shared" si="3"/>
        <v>27000</v>
      </c>
      <c r="G69" s="91">
        <v>874</v>
      </c>
      <c r="H69" s="91">
        <v>893</v>
      </c>
      <c r="I69" s="94">
        <f t="shared" si="0"/>
        <v>19</v>
      </c>
      <c r="J69" s="95">
        <f t="shared" si="4"/>
        <v>19</v>
      </c>
      <c r="K69" s="96">
        <f t="shared" si="5"/>
        <v>0</v>
      </c>
      <c r="L69" s="95">
        <f t="shared" si="6"/>
        <v>114000</v>
      </c>
      <c r="M69" s="97">
        <f t="shared" si="7"/>
        <v>406000</v>
      </c>
      <c r="N69" s="33">
        <v>2100</v>
      </c>
      <c r="O69" s="33">
        <v>16</v>
      </c>
      <c r="P69" s="33">
        <v>70000</v>
      </c>
    </row>
    <row r="70" spans="1:16" ht="15.6" x14ac:dyDescent="0.3">
      <c r="A70" s="90" t="s">
        <v>88</v>
      </c>
      <c r="B70" s="91">
        <v>31883</v>
      </c>
      <c r="C70" s="91">
        <v>32016</v>
      </c>
      <c r="D70" s="92">
        <f t="shared" si="1"/>
        <v>133</v>
      </c>
      <c r="E70" s="93">
        <f t="shared" si="2"/>
        <v>199000</v>
      </c>
      <c r="F70" s="93">
        <f t="shared" si="3"/>
        <v>20000</v>
      </c>
      <c r="G70" s="91">
        <v>3664</v>
      </c>
      <c r="H70" s="91">
        <v>3690</v>
      </c>
      <c r="I70" s="94">
        <f t="shared" si="0"/>
        <v>26</v>
      </c>
      <c r="J70" s="95">
        <f t="shared" si="4"/>
        <v>26</v>
      </c>
      <c r="K70" s="96">
        <f t="shared" si="5"/>
        <v>0</v>
      </c>
      <c r="L70" s="95">
        <f t="shared" si="6"/>
        <v>156000</v>
      </c>
      <c r="M70" s="97">
        <f t="shared" si="7"/>
        <v>375000</v>
      </c>
      <c r="N70" s="33">
        <v>2100</v>
      </c>
      <c r="O70" s="33">
        <v>0</v>
      </c>
      <c r="P70" s="33">
        <v>10000</v>
      </c>
    </row>
    <row r="71" spans="1:16" ht="15.6" x14ac:dyDescent="0.3">
      <c r="A71" s="90" t="s">
        <v>89</v>
      </c>
      <c r="B71" s="91">
        <v>28792</v>
      </c>
      <c r="C71" s="91">
        <v>28950</v>
      </c>
      <c r="D71" s="92">
        <f t="shared" si="1"/>
        <v>158</v>
      </c>
      <c r="E71" s="93">
        <f t="shared" si="2"/>
        <v>237000</v>
      </c>
      <c r="F71" s="93">
        <f t="shared" si="3"/>
        <v>24000</v>
      </c>
      <c r="G71" s="91">
        <v>321</v>
      </c>
      <c r="H71" s="91">
        <v>346</v>
      </c>
      <c r="I71" s="94">
        <f t="shared" si="0"/>
        <v>25</v>
      </c>
      <c r="J71" s="95">
        <f t="shared" si="4"/>
        <v>25</v>
      </c>
      <c r="K71" s="96">
        <f t="shared" si="5"/>
        <v>0</v>
      </c>
      <c r="L71" s="95">
        <f t="shared" si="6"/>
        <v>150000</v>
      </c>
      <c r="M71" s="97">
        <f t="shared" si="7"/>
        <v>411000</v>
      </c>
      <c r="N71" s="33">
        <v>2100</v>
      </c>
      <c r="O71" s="33">
        <v>0</v>
      </c>
      <c r="P71" s="33">
        <v>25000</v>
      </c>
    </row>
    <row r="72" spans="1:16" ht="15.6" x14ac:dyDescent="0.3">
      <c r="A72" s="90" t="s">
        <v>90</v>
      </c>
      <c r="B72" s="91">
        <v>28685</v>
      </c>
      <c r="C72" s="91">
        <v>28875</v>
      </c>
      <c r="D72" s="92">
        <f t="shared" si="1"/>
        <v>190</v>
      </c>
      <c r="E72" s="93">
        <f t="shared" si="2"/>
        <v>286000</v>
      </c>
      <c r="F72" s="93">
        <f t="shared" si="3"/>
        <v>29000</v>
      </c>
      <c r="G72" s="91">
        <v>2059</v>
      </c>
      <c r="H72" s="91">
        <v>2084</v>
      </c>
      <c r="I72" s="94">
        <f t="shared" si="0"/>
        <v>25</v>
      </c>
      <c r="J72" s="95">
        <f t="shared" si="4"/>
        <v>25</v>
      </c>
      <c r="K72" s="96">
        <f t="shared" si="5"/>
        <v>0</v>
      </c>
      <c r="L72" s="95">
        <f t="shared" si="6"/>
        <v>150000</v>
      </c>
      <c r="M72" s="97">
        <f t="shared" si="7"/>
        <v>465000</v>
      </c>
      <c r="N72" s="33">
        <v>2100</v>
      </c>
      <c r="O72" s="33">
        <v>0</v>
      </c>
      <c r="P72" s="33">
        <v>55000</v>
      </c>
    </row>
    <row r="73" spans="1:16" ht="15.6" x14ac:dyDescent="0.3">
      <c r="A73" s="90" t="s">
        <v>91</v>
      </c>
      <c r="B73" s="91">
        <v>32143</v>
      </c>
      <c r="C73" s="91">
        <v>32325</v>
      </c>
      <c r="D73" s="92">
        <f t="shared" si="1"/>
        <v>182</v>
      </c>
      <c r="E73" s="93">
        <f t="shared" si="2"/>
        <v>274000</v>
      </c>
      <c r="F73" s="93">
        <f t="shared" si="3"/>
        <v>27000</v>
      </c>
      <c r="G73" s="91">
        <v>1994</v>
      </c>
      <c r="H73" s="91">
        <v>2018</v>
      </c>
      <c r="I73" s="94">
        <f t="shared" si="0"/>
        <v>24</v>
      </c>
      <c r="J73" s="95">
        <f t="shared" si="4"/>
        <v>24</v>
      </c>
      <c r="K73" s="96">
        <f t="shared" si="5"/>
        <v>0</v>
      </c>
      <c r="L73" s="95">
        <f t="shared" si="6"/>
        <v>144000</v>
      </c>
      <c r="M73" s="97">
        <f t="shared" si="7"/>
        <v>445000</v>
      </c>
      <c r="N73" s="33">
        <v>2100</v>
      </c>
      <c r="O73" s="33">
        <v>24</v>
      </c>
      <c r="P73" s="33">
        <v>20000</v>
      </c>
    </row>
    <row r="74" spans="1:16" ht="15.6" x14ac:dyDescent="0.3">
      <c r="A74" s="90" t="s">
        <v>92</v>
      </c>
      <c r="B74" s="91">
        <v>8405</v>
      </c>
      <c r="C74" s="91">
        <v>8530</v>
      </c>
      <c r="D74" s="92">
        <f t="shared" si="1"/>
        <v>125</v>
      </c>
      <c r="E74" s="93">
        <f t="shared" si="2"/>
        <v>187000</v>
      </c>
      <c r="F74" s="93">
        <f t="shared" si="3"/>
        <v>19000</v>
      </c>
      <c r="G74" s="91">
        <v>115</v>
      </c>
      <c r="H74" s="91">
        <v>122</v>
      </c>
      <c r="I74" s="94">
        <f t="shared" si="0"/>
        <v>7</v>
      </c>
      <c r="J74" s="95">
        <f t="shared" si="4"/>
        <v>7</v>
      </c>
      <c r="K74" s="96">
        <f t="shared" si="5"/>
        <v>0</v>
      </c>
      <c r="L74" s="95">
        <f t="shared" si="6"/>
        <v>42000</v>
      </c>
      <c r="M74" s="97">
        <f t="shared" si="7"/>
        <v>248000</v>
      </c>
      <c r="N74" s="33">
        <v>2100</v>
      </c>
      <c r="O74" s="33">
        <v>19</v>
      </c>
      <c r="P74" s="33">
        <v>25000</v>
      </c>
    </row>
    <row r="75" spans="1:16" ht="15.6" x14ac:dyDescent="0.3">
      <c r="A75" s="90" t="s">
        <v>93</v>
      </c>
      <c r="B75" s="91">
        <v>32803</v>
      </c>
      <c r="C75" s="91">
        <v>32940</v>
      </c>
      <c r="D75" s="92">
        <f t="shared" si="1"/>
        <v>137</v>
      </c>
      <c r="E75" s="93">
        <f t="shared" si="2"/>
        <v>205000</v>
      </c>
      <c r="F75" s="93">
        <f t="shared" si="3"/>
        <v>21000</v>
      </c>
      <c r="G75" s="91">
        <v>1070</v>
      </c>
      <c r="H75" s="91">
        <v>1088</v>
      </c>
      <c r="I75" s="94">
        <f t="shared" si="0"/>
        <v>18</v>
      </c>
      <c r="J75" s="95">
        <f t="shared" si="4"/>
        <v>18</v>
      </c>
      <c r="K75" s="96">
        <f t="shared" si="5"/>
        <v>0</v>
      </c>
      <c r="L75" s="95">
        <f t="shared" si="6"/>
        <v>108000</v>
      </c>
      <c r="M75" s="97">
        <f t="shared" si="7"/>
        <v>334000</v>
      </c>
      <c r="N75" s="33">
        <v>2100</v>
      </c>
      <c r="O75" s="33">
        <v>61</v>
      </c>
      <c r="P75" s="33">
        <v>20000</v>
      </c>
    </row>
    <row r="76" spans="1:16" ht="15.6" x14ac:dyDescent="0.3">
      <c r="A76" s="90" t="s">
        <v>94</v>
      </c>
      <c r="B76" s="91">
        <v>35696</v>
      </c>
      <c r="C76" s="91">
        <v>35852</v>
      </c>
      <c r="D76" s="92">
        <f t="shared" si="1"/>
        <v>156</v>
      </c>
      <c r="E76" s="93">
        <f t="shared" si="2"/>
        <v>234000</v>
      </c>
      <c r="F76" s="93">
        <f t="shared" si="3"/>
        <v>23000</v>
      </c>
      <c r="G76" s="91">
        <v>1262</v>
      </c>
      <c r="H76" s="91">
        <v>1285</v>
      </c>
      <c r="I76" s="94">
        <f t="shared" si="0"/>
        <v>23</v>
      </c>
      <c r="J76" s="95">
        <f t="shared" si="4"/>
        <v>23</v>
      </c>
      <c r="K76" s="96">
        <f t="shared" si="5"/>
        <v>0</v>
      </c>
      <c r="L76" s="95">
        <f t="shared" si="6"/>
        <v>138000</v>
      </c>
      <c r="M76" s="97">
        <f t="shared" si="7"/>
        <v>395000</v>
      </c>
      <c r="N76" s="33">
        <v>2100</v>
      </c>
      <c r="O76" s="33">
        <v>21</v>
      </c>
      <c r="P76" s="33">
        <v>20000</v>
      </c>
    </row>
    <row r="77" spans="1:16" ht="15.6" x14ac:dyDescent="0.3">
      <c r="A77" s="90" t="s">
        <v>95</v>
      </c>
      <c r="B77" s="91">
        <v>32616</v>
      </c>
      <c r="C77" s="91">
        <v>32719</v>
      </c>
      <c r="D77" s="92">
        <f t="shared" si="1"/>
        <v>103</v>
      </c>
      <c r="E77" s="93">
        <f t="shared" si="2"/>
        <v>153000</v>
      </c>
      <c r="F77" s="93">
        <f t="shared" si="3"/>
        <v>15000</v>
      </c>
      <c r="G77" s="91">
        <v>1500</v>
      </c>
      <c r="H77" s="91">
        <v>1521</v>
      </c>
      <c r="I77" s="94">
        <f t="shared" si="0"/>
        <v>21</v>
      </c>
      <c r="J77" s="95">
        <f t="shared" si="4"/>
        <v>21</v>
      </c>
      <c r="K77" s="96">
        <f t="shared" si="5"/>
        <v>0</v>
      </c>
      <c r="L77" s="95">
        <f t="shared" si="6"/>
        <v>126000</v>
      </c>
      <c r="M77" s="97">
        <f t="shared" si="7"/>
        <v>294000</v>
      </c>
      <c r="N77" s="33">
        <v>2100</v>
      </c>
      <c r="O77" s="33">
        <v>36</v>
      </c>
      <c r="P77" s="33">
        <v>45000</v>
      </c>
    </row>
    <row r="78" spans="1:16" ht="15.6" x14ac:dyDescent="0.3">
      <c r="A78" s="90" t="s">
        <v>96</v>
      </c>
      <c r="B78" s="91">
        <v>29670</v>
      </c>
      <c r="C78" s="91">
        <v>29828</v>
      </c>
      <c r="D78" s="92">
        <f t="shared" si="1"/>
        <v>158</v>
      </c>
      <c r="E78" s="93">
        <f t="shared" si="2"/>
        <v>237000</v>
      </c>
      <c r="F78" s="93">
        <f t="shared" si="3"/>
        <v>24000</v>
      </c>
      <c r="G78" s="91">
        <v>247</v>
      </c>
      <c r="H78" s="91">
        <v>262</v>
      </c>
      <c r="I78" s="94">
        <f t="shared" si="0"/>
        <v>15</v>
      </c>
      <c r="J78" s="95">
        <f t="shared" si="4"/>
        <v>15</v>
      </c>
      <c r="K78" s="96">
        <f t="shared" si="5"/>
        <v>0</v>
      </c>
      <c r="L78" s="95">
        <f t="shared" si="6"/>
        <v>90000</v>
      </c>
      <c r="M78" s="97">
        <f t="shared" si="7"/>
        <v>351000</v>
      </c>
      <c r="N78" s="33">
        <v>2100</v>
      </c>
      <c r="O78" s="33">
        <v>28</v>
      </c>
      <c r="P78" s="33">
        <v>25000</v>
      </c>
    </row>
    <row r="79" spans="1:16" ht="15.6" x14ac:dyDescent="0.3">
      <c r="A79" s="90" t="s">
        <v>97</v>
      </c>
      <c r="B79" s="91">
        <v>39056</v>
      </c>
      <c r="C79" s="91">
        <v>39190</v>
      </c>
      <c r="D79" s="92">
        <f t="shared" si="1"/>
        <v>134</v>
      </c>
      <c r="E79" s="93">
        <f t="shared" si="2"/>
        <v>201000</v>
      </c>
      <c r="F79" s="93">
        <f t="shared" si="3"/>
        <v>20000</v>
      </c>
      <c r="G79" s="91">
        <v>2025</v>
      </c>
      <c r="H79" s="91">
        <v>2040</v>
      </c>
      <c r="I79" s="94">
        <f t="shared" si="0"/>
        <v>15</v>
      </c>
      <c r="J79" s="95">
        <f t="shared" si="4"/>
        <v>15</v>
      </c>
      <c r="K79" s="96">
        <f t="shared" si="5"/>
        <v>0</v>
      </c>
      <c r="L79" s="95">
        <f t="shared" si="6"/>
        <v>90000</v>
      </c>
      <c r="M79" s="97">
        <f t="shared" si="7"/>
        <v>311000</v>
      </c>
      <c r="N79" s="33">
        <v>2100</v>
      </c>
      <c r="O79" s="33">
        <v>15</v>
      </c>
      <c r="P79" s="33">
        <v>40000</v>
      </c>
    </row>
    <row r="80" spans="1:16" ht="15.6" x14ac:dyDescent="0.3">
      <c r="A80" s="90" t="s">
        <v>98</v>
      </c>
      <c r="B80" s="91">
        <v>30592</v>
      </c>
      <c r="C80" s="91">
        <v>30758</v>
      </c>
      <c r="D80" s="92">
        <f t="shared" ref="D80:D94" si="8">C80-B80</f>
        <v>166</v>
      </c>
      <c r="E80" s="93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250000</v>
      </c>
      <c r="F80" s="93">
        <f t="shared" ref="F80:F94" si="10">ROUND(E80*10%,-3)</f>
        <v>25000</v>
      </c>
      <c r="G80" s="91">
        <v>255</v>
      </c>
      <c r="H80" s="91">
        <v>281</v>
      </c>
      <c r="I80" s="94">
        <f t="shared" ref="I80:I94" si="11">H80-G80</f>
        <v>26</v>
      </c>
      <c r="J80" s="95">
        <f t="shared" ref="J80:J94" si="12">IF(I80&lt;=32,I80,32)</f>
        <v>26</v>
      </c>
      <c r="K80" s="96">
        <f t="shared" ref="K80:K94" si="13">IF(I80&gt;32,I80-32,0)</f>
        <v>0</v>
      </c>
      <c r="L80" s="95">
        <f t="shared" ref="L80:L94" si="14">ROUND((J80*6000+K80*13000),-3)</f>
        <v>156000</v>
      </c>
      <c r="M80" s="97">
        <f t="shared" si="7"/>
        <v>431000</v>
      </c>
      <c r="N80" s="33">
        <v>2100</v>
      </c>
      <c r="O80" s="33">
        <v>29</v>
      </c>
      <c r="P80" s="33"/>
    </row>
    <row r="81" spans="1:16" ht="15.6" x14ac:dyDescent="0.3">
      <c r="A81" s="90" t="s">
        <v>99</v>
      </c>
      <c r="B81" s="91">
        <v>9592</v>
      </c>
      <c r="C81" s="91">
        <v>9757</v>
      </c>
      <c r="D81" s="92">
        <f t="shared" si="8"/>
        <v>165</v>
      </c>
      <c r="E81" s="93">
        <f t="shared" si="9"/>
        <v>248000</v>
      </c>
      <c r="F81" s="93">
        <f t="shared" si="10"/>
        <v>25000</v>
      </c>
      <c r="G81" s="91">
        <v>1760</v>
      </c>
      <c r="H81" s="91">
        <v>1777</v>
      </c>
      <c r="I81" s="94">
        <f t="shared" si="11"/>
        <v>17</v>
      </c>
      <c r="J81" s="95">
        <f t="shared" si="12"/>
        <v>17</v>
      </c>
      <c r="K81" s="96">
        <f t="shared" si="13"/>
        <v>0</v>
      </c>
      <c r="L81" s="95">
        <f t="shared" si="14"/>
        <v>102000</v>
      </c>
      <c r="M81" s="97">
        <f t="shared" ref="M81:M92" si="15">ROUND(E81+F81+L81,-3)</f>
        <v>375000</v>
      </c>
      <c r="N81" s="33">
        <v>2100</v>
      </c>
      <c r="O81" s="33">
        <v>17</v>
      </c>
      <c r="P81" s="33"/>
    </row>
    <row r="82" spans="1:16" ht="15.6" x14ac:dyDescent="0.3">
      <c r="A82" s="90" t="s">
        <v>100</v>
      </c>
      <c r="B82" s="91">
        <v>38367</v>
      </c>
      <c r="C82" s="91">
        <v>38463</v>
      </c>
      <c r="D82" s="92">
        <f t="shared" si="8"/>
        <v>96</v>
      </c>
      <c r="E82" s="93">
        <f t="shared" si="9"/>
        <v>142000</v>
      </c>
      <c r="F82" s="93">
        <f t="shared" si="10"/>
        <v>14000</v>
      </c>
      <c r="G82" s="91">
        <v>1627</v>
      </c>
      <c r="H82" s="91">
        <v>1642</v>
      </c>
      <c r="I82" s="94">
        <f t="shared" si="11"/>
        <v>15</v>
      </c>
      <c r="J82" s="95">
        <f t="shared" si="12"/>
        <v>15</v>
      </c>
      <c r="K82" s="96">
        <f t="shared" si="13"/>
        <v>0</v>
      </c>
      <c r="L82" s="95">
        <f t="shared" si="14"/>
        <v>90000</v>
      </c>
      <c r="M82" s="97">
        <f t="shared" si="15"/>
        <v>246000</v>
      </c>
      <c r="N82" s="33">
        <v>2100</v>
      </c>
      <c r="O82" s="33">
        <v>8</v>
      </c>
      <c r="P82" s="33">
        <v>20000</v>
      </c>
    </row>
    <row r="83" spans="1:16" ht="15.6" x14ac:dyDescent="0.3">
      <c r="A83" s="90" t="s">
        <v>101</v>
      </c>
      <c r="B83" s="91">
        <v>32790</v>
      </c>
      <c r="C83" s="91">
        <v>32920</v>
      </c>
      <c r="D83" s="92">
        <f t="shared" si="8"/>
        <v>130</v>
      </c>
      <c r="E83" s="93">
        <f t="shared" si="9"/>
        <v>194000</v>
      </c>
      <c r="F83" s="93">
        <f t="shared" si="10"/>
        <v>19000</v>
      </c>
      <c r="G83" s="91">
        <v>678</v>
      </c>
      <c r="H83" s="91">
        <v>696</v>
      </c>
      <c r="I83" s="94">
        <f t="shared" si="11"/>
        <v>18</v>
      </c>
      <c r="J83" s="95">
        <f t="shared" si="12"/>
        <v>18</v>
      </c>
      <c r="K83" s="96">
        <f t="shared" si="13"/>
        <v>0</v>
      </c>
      <c r="L83" s="95">
        <f t="shared" si="14"/>
        <v>108000</v>
      </c>
      <c r="M83" s="97">
        <f t="shared" si="15"/>
        <v>321000</v>
      </c>
      <c r="N83" s="33">
        <v>2100</v>
      </c>
      <c r="O83" s="33">
        <v>14</v>
      </c>
      <c r="P83" s="33">
        <v>10000</v>
      </c>
    </row>
    <row r="84" spans="1:16" ht="15.6" x14ac:dyDescent="0.3">
      <c r="A84" s="90" t="s">
        <v>102</v>
      </c>
      <c r="B84" s="91">
        <v>32846</v>
      </c>
      <c r="C84" s="91">
        <v>33033</v>
      </c>
      <c r="D84" s="92">
        <f t="shared" si="8"/>
        <v>187</v>
      </c>
      <c r="E84" s="93">
        <f t="shared" si="9"/>
        <v>282000</v>
      </c>
      <c r="F84" s="93">
        <f t="shared" si="10"/>
        <v>28000</v>
      </c>
      <c r="G84" s="91">
        <v>1408</v>
      </c>
      <c r="H84" s="91">
        <v>1437</v>
      </c>
      <c r="I84" s="94">
        <f t="shared" si="11"/>
        <v>29</v>
      </c>
      <c r="J84" s="95">
        <f t="shared" si="12"/>
        <v>29</v>
      </c>
      <c r="K84" s="96">
        <f t="shared" si="13"/>
        <v>0</v>
      </c>
      <c r="L84" s="95">
        <f t="shared" si="14"/>
        <v>174000</v>
      </c>
      <c r="M84" s="97">
        <f t="shared" si="15"/>
        <v>484000</v>
      </c>
      <c r="N84" s="33">
        <v>2100</v>
      </c>
      <c r="O84" s="33">
        <v>18</v>
      </c>
      <c r="P84" s="33">
        <v>20000</v>
      </c>
    </row>
    <row r="85" spans="1:16" ht="15.6" x14ac:dyDescent="0.3">
      <c r="A85" s="90" t="s">
        <v>103</v>
      </c>
      <c r="B85" s="91">
        <v>36328</v>
      </c>
      <c r="C85" s="91">
        <v>36415</v>
      </c>
      <c r="D85" s="92">
        <f t="shared" si="8"/>
        <v>87</v>
      </c>
      <c r="E85" s="93">
        <f t="shared" si="9"/>
        <v>129000</v>
      </c>
      <c r="F85" s="93">
        <f t="shared" si="10"/>
        <v>13000</v>
      </c>
      <c r="G85" s="91">
        <v>246</v>
      </c>
      <c r="H85" s="91">
        <v>259</v>
      </c>
      <c r="I85" s="94">
        <f t="shared" si="11"/>
        <v>13</v>
      </c>
      <c r="J85" s="95">
        <f t="shared" si="12"/>
        <v>13</v>
      </c>
      <c r="K85" s="96">
        <f t="shared" si="13"/>
        <v>0</v>
      </c>
      <c r="L85" s="95">
        <f t="shared" si="14"/>
        <v>78000</v>
      </c>
      <c r="M85" s="97">
        <f t="shared" si="15"/>
        <v>220000</v>
      </c>
      <c r="N85" s="33">
        <v>2100</v>
      </c>
      <c r="O85" s="33">
        <v>13</v>
      </c>
      <c r="P85" s="33">
        <v>20000</v>
      </c>
    </row>
    <row r="86" spans="1:16" ht="15.6" x14ac:dyDescent="0.3">
      <c r="A86" s="90" t="s">
        <v>104</v>
      </c>
      <c r="B86" s="91">
        <v>34642</v>
      </c>
      <c r="C86" s="91">
        <v>34751</v>
      </c>
      <c r="D86" s="92">
        <f t="shared" si="8"/>
        <v>109</v>
      </c>
      <c r="E86" s="93">
        <f t="shared" si="9"/>
        <v>162000</v>
      </c>
      <c r="F86" s="93">
        <f t="shared" si="10"/>
        <v>16000</v>
      </c>
      <c r="G86" s="91">
        <v>343</v>
      </c>
      <c r="H86" s="91">
        <v>366</v>
      </c>
      <c r="I86" s="94">
        <f t="shared" si="11"/>
        <v>23</v>
      </c>
      <c r="J86" s="95">
        <f t="shared" si="12"/>
        <v>23</v>
      </c>
      <c r="K86" s="96">
        <f t="shared" si="13"/>
        <v>0</v>
      </c>
      <c r="L86" s="95">
        <f t="shared" si="14"/>
        <v>138000</v>
      </c>
      <c r="M86" s="97">
        <f t="shared" si="15"/>
        <v>316000</v>
      </c>
      <c r="N86" s="33">
        <v>2100</v>
      </c>
      <c r="O86" s="33">
        <v>4</v>
      </c>
      <c r="P86" s="33">
        <v>10000</v>
      </c>
    </row>
    <row r="87" spans="1:16" ht="15.6" x14ac:dyDescent="0.3">
      <c r="A87" s="90" t="s">
        <v>105</v>
      </c>
      <c r="B87" s="91">
        <v>168</v>
      </c>
      <c r="C87" s="91">
        <v>294</v>
      </c>
      <c r="D87" s="92">
        <v>178</v>
      </c>
      <c r="E87" s="93">
        <f t="shared" si="9"/>
        <v>268000</v>
      </c>
      <c r="F87" s="93">
        <f t="shared" si="10"/>
        <v>27000</v>
      </c>
      <c r="G87" s="91">
        <v>2235</v>
      </c>
      <c r="H87" s="91">
        <v>2250</v>
      </c>
      <c r="I87" s="94">
        <f t="shared" si="11"/>
        <v>15</v>
      </c>
      <c r="J87" s="95">
        <f t="shared" si="12"/>
        <v>15</v>
      </c>
      <c r="K87" s="96">
        <f t="shared" si="13"/>
        <v>0</v>
      </c>
      <c r="L87" s="95">
        <f t="shared" si="14"/>
        <v>90000</v>
      </c>
      <c r="M87" s="97">
        <f t="shared" si="15"/>
        <v>385000</v>
      </c>
      <c r="N87" s="33">
        <v>2100</v>
      </c>
      <c r="O87" s="33">
        <v>4</v>
      </c>
      <c r="P87" s="33">
        <v>10000</v>
      </c>
    </row>
    <row r="88" spans="1:16" ht="15.6" x14ac:dyDescent="0.3">
      <c r="A88" s="81" t="s">
        <v>106</v>
      </c>
      <c r="B88" s="100">
        <v>34822</v>
      </c>
      <c r="C88" s="100">
        <v>35020</v>
      </c>
      <c r="D88" s="92">
        <f t="shared" si="8"/>
        <v>198</v>
      </c>
      <c r="E88" s="93">
        <f t="shared" si="9"/>
        <v>299000</v>
      </c>
      <c r="F88" s="93">
        <f t="shared" si="10"/>
        <v>30000</v>
      </c>
      <c r="G88" s="91">
        <v>324</v>
      </c>
      <c r="H88" s="91">
        <v>340</v>
      </c>
      <c r="I88" s="94">
        <f t="shared" si="11"/>
        <v>16</v>
      </c>
      <c r="J88" s="95">
        <f t="shared" si="12"/>
        <v>16</v>
      </c>
      <c r="K88" s="96">
        <f t="shared" si="13"/>
        <v>0</v>
      </c>
      <c r="L88" s="95">
        <f t="shared" si="14"/>
        <v>96000</v>
      </c>
      <c r="M88" s="97">
        <f t="shared" si="15"/>
        <v>425000</v>
      </c>
      <c r="N88" s="33">
        <v>2100</v>
      </c>
      <c r="O88" s="33">
        <v>40</v>
      </c>
      <c r="P88" s="33">
        <v>20000</v>
      </c>
    </row>
    <row r="89" spans="1:16" ht="15.6" x14ac:dyDescent="0.3">
      <c r="A89" s="81" t="s">
        <v>107</v>
      </c>
      <c r="B89" s="100">
        <v>35386</v>
      </c>
      <c r="C89" s="100">
        <v>35525</v>
      </c>
      <c r="D89" s="92">
        <f t="shared" si="8"/>
        <v>139</v>
      </c>
      <c r="E89" s="93">
        <f t="shared" si="9"/>
        <v>208000</v>
      </c>
      <c r="F89" s="93">
        <f t="shared" si="10"/>
        <v>21000</v>
      </c>
      <c r="G89" s="100">
        <v>301</v>
      </c>
      <c r="H89" s="100">
        <v>318</v>
      </c>
      <c r="I89" s="94">
        <f t="shared" si="11"/>
        <v>17</v>
      </c>
      <c r="J89" s="95">
        <f t="shared" si="12"/>
        <v>17</v>
      </c>
      <c r="K89" s="96">
        <f t="shared" si="13"/>
        <v>0</v>
      </c>
      <c r="L89" s="95">
        <f t="shared" si="14"/>
        <v>102000</v>
      </c>
      <c r="M89" s="97">
        <f t="shared" si="15"/>
        <v>331000</v>
      </c>
      <c r="N89" s="33">
        <v>2100</v>
      </c>
      <c r="O89" s="33">
        <v>16</v>
      </c>
      <c r="P89" s="33">
        <v>25000</v>
      </c>
    </row>
    <row r="90" spans="1:16" ht="15.6" x14ac:dyDescent="0.3">
      <c r="A90" s="81" t="s">
        <v>108</v>
      </c>
      <c r="B90" s="100">
        <v>35289</v>
      </c>
      <c r="C90" s="100">
        <v>35491</v>
      </c>
      <c r="D90" s="92">
        <f t="shared" si="8"/>
        <v>202</v>
      </c>
      <c r="E90" s="93">
        <f t="shared" si="9"/>
        <v>305000</v>
      </c>
      <c r="F90" s="93">
        <f t="shared" si="10"/>
        <v>31000</v>
      </c>
      <c r="G90" s="100">
        <v>1870</v>
      </c>
      <c r="H90" s="100">
        <v>1895</v>
      </c>
      <c r="I90" s="94">
        <f t="shared" si="11"/>
        <v>25</v>
      </c>
      <c r="J90" s="95">
        <f t="shared" si="12"/>
        <v>25</v>
      </c>
      <c r="K90" s="96">
        <f t="shared" si="13"/>
        <v>0</v>
      </c>
      <c r="L90" s="95">
        <f t="shared" si="14"/>
        <v>150000</v>
      </c>
      <c r="M90" s="97">
        <f>ROUND(E90+F90+L90,-3)</f>
        <v>486000</v>
      </c>
      <c r="N90" s="33">
        <v>2100</v>
      </c>
      <c r="O90" s="33">
        <v>3</v>
      </c>
      <c r="P90" s="33">
        <v>50000</v>
      </c>
    </row>
    <row r="91" spans="1:16" ht="15.6" x14ac:dyDescent="0.3">
      <c r="A91" s="81" t="s">
        <v>109</v>
      </c>
      <c r="B91" s="100">
        <v>27635</v>
      </c>
      <c r="C91" s="100">
        <v>27823</v>
      </c>
      <c r="D91" s="92">
        <f t="shared" si="8"/>
        <v>188</v>
      </c>
      <c r="E91" s="93">
        <f t="shared" si="9"/>
        <v>283000</v>
      </c>
      <c r="F91" s="93">
        <f t="shared" si="10"/>
        <v>28000</v>
      </c>
      <c r="G91" s="91">
        <v>1021</v>
      </c>
      <c r="H91" s="91">
        <v>1043</v>
      </c>
      <c r="I91" s="94">
        <f t="shared" si="11"/>
        <v>22</v>
      </c>
      <c r="J91" s="95">
        <f t="shared" si="12"/>
        <v>22</v>
      </c>
      <c r="K91" s="96">
        <f t="shared" si="13"/>
        <v>0</v>
      </c>
      <c r="L91" s="95">
        <f t="shared" si="14"/>
        <v>132000</v>
      </c>
      <c r="M91" s="97">
        <f t="shared" si="15"/>
        <v>443000</v>
      </c>
      <c r="N91" s="33">
        <v>2100</v>
      </c>
      <c r="O91" s="33">
        <v>26</v>
      </c>
      <c r="P91" s="33">
        <v>10000</v>
      </c>
    </row>
    <row r="92" spans="1:16" ht="15.6" x14ac:dyDescent="0.3">
      <c r="A92" s="81" t="s">
        <v>110</v>
      </c>
      <c r="B92" s="100">
        <v>35030</v>
      </c>
      <c r="C92" s="100">
        <v>35188</v>
      </c>
      <c r="D92" s="92">
        <f t="shared" si="8"/>
        <v>158</v>
      </c>
      <c r="E92" s="93">
        <f t="shared" si="9"/>
        <v>237000</v>
      </c>
      <c r="F92" s="93">
        <f t="shared" si="10"/>
        <v>24000</v>
      </c>
      <c r="G92" s="100">
        <v>6754</v>
      </c>
      <c r="H92" s="100">
        <v>6783</v>
      </c>
      <c r="I92" s="94">
        <f t="shared" si="11"/>
        <v>29</v>
      </c>
      <c r="J92" s="95">
        <f t="shared" si="12"/>
        <v>29</v>
      </c>
      <c r="K92" s="96">
        <f t="shared" si="13"/>
        <v>0</v>
      </c>
      <c r="L92" s="95">
        <f t="shared" si="14"/>
        <v>174000</v>
      </c>
      <c r="M92" s="97">
        <f t="shared" si="15"/>
        <v>435000</v>
      </c>
      <c r="N92" s="33">
        <v>2100</v>
      </c>
      <c r="O92" s="33">
        <v>19</v>
      </c>
      <c r="P92" s="33"/>
    </row>
    <row r="93" spans="1:16" ht="15.6" x14ac:dyDescent="0.3">
      <c r="A93" s="81" t="s">
        <v>111</v>
      </c>
      <c r="B93" s="100">
        <v>27360</v>
      </c>
      <c r="C93" s="100">
        <v>27510</v>
      </c>
      <c r="D93" s="92">
        <f t="shared" si="8"/>
        <v>150</v>
      </c>
      <c r="E93" s="93">
        <f t="shared" si="9"/>
        <v>225000</v>
      </c>
      <c r="F93" s="93">
        <f t="shared" si="10"/>
        <v>23000</v>
      </c>
      <c r="G93" s="100">
        <v>52</v>
      </c>
      <c r="H93" s="100">
        <v>72</v>
      </c>
      <c r="I93" s="94">
        <f t="shared" si="11"/>
        <v>20</v>
      </c>
      <c r="J93" s="95">
        <v>18</v>
      </c>
      <c r="K93" s="96">
        <f t="shared" si="13"/>
        <v>0</v>
      </c>
      <c r="L93" s="95">
        <f>ROUND((J93*6000+K93*13000),-3)</f>
        <v>108000</v>
      </c>
      <c r="M93" s="97">
        <f>ROUND(E93+F93+L93,-3)</f>
        <v>356000</v>
      </c>
      <c r="N93" s="33">
        <v>2100</v>
      </c>
      <c r="O93" s="33">
        <v>20</v>
      </c>
      <c r="P93" s="33"/>
    </row>
    <row r="94" spans="1:16" ht="15.6" x14ac:dyDescent="0.3">
      <c r="A94" s="81" t="s">
        <v>112</v>
      </c>
      <c r="B94" s="82">
        <v>30951</v>
      </c>
      <c r="C94" s="82">
        <v>31101</v>
      </c>
      <c r="D94" s="83">
        <f t="shared" si="8"/>
        <v>150</v>
      </c>
      <c r="E94" s="84">
        <f t="shared" si="9"/>
        <v>225000</v>
      </c>
      <c r="F94" s="84">
        <f t="shared" si="10"/>
        <v>23000</v>
      </c>
      <c r="G94" s="82">
        <v>3666</v>
      </c>
      <c r="H94" s="82">
        <v>3690</v>
      </c>
      <c r="I94" s="94">
        <f t="shared" si="11"/>
        <v>24</v>
      </c>
      <c r="J94" s="87">
        <f t="shared" si="12"/>
        <v>24</v>
      </c>
      <c r="K94" s="88">
        <f t="shared" si="13"/>
        <v>0</v>
      </c>
      <c r="L94" s="87">
        <f t="shared" si="14"/>
        <v>144000</v>
      </c>
      <c r="M94" s="89">
        <f>ROUND(E94+F94+L94,-3)</f>
        <v>392000</v>
      </c>
      <c r="N94" s="24">
        <v>2100</v>
      </c>
      <c r="O94" s="24">
        <v>51</v>
      </c>
      <c r="P94" s="24">
        <v>10000</v>
      </c>
    </row>
    <row r="95" spans="1:16" ht="18" x14ac:dyDescent="0.35">
      <c r="A95" s="60"/>
      <c r="B95" s="7"/>
      <c r="C95" s="26"/>
      <c r="D95" s="37"/>
      <c r="E95" s="60"/>
      <c r="F95" s="62"/>
      <c r="G95" s="7"/>
      <c r="H95" s="27"/>
      <c r="I95" s="45"/>
      <c r="J95" s="46"/>
      <c r="K95" s="28"/>
      <c r="L95" s="60"/>
      <c r="M95" s="54"/>
      <c r="N95" s="60"/>
      <c r="O95" s="60"/>
      <c r="P95" s="60"/>
    </row>
    <row r="96" spans="1:16" ht="18" x14ac:dyDescent="0.35">
      <c r="A96" s="60"/>
      <c r="B96" s="7"/>
      <c r="C96" s="26"/>
      <c r="D96" s="37"/>
      <c r="E96" s="62"/>
      <c r="F96" s="62"/>
      <c r="G96" s="63"/>
      <c r="H96" s="63"/>
      <c r="I96" s="45"/>
      <c r="J96" s="47"/>
      <c r="K96" s="62"/>
      <c r="L96" s="60"/>
      <c r="M96" s="54"/>
      <c r="N96" s="60"/>
      <c r="O96" s="60"/>
      <c r="P96" s="60"/>
    </row>
    <row r="97" spans="1:16" ht="15.6" x14ac:dyDescent="0.3">
      <c r="A97" s="61"/>
      <c r="B97" s="66"/>
      <c r="C97" s="66"/>
      <c r="D97" s="37"/>
      <c r="E97" s="67"/>
      <c r="F97" s="67"/>
      <c r="G97" s="65"/>
      <c r="H97" s="65"/>
      <c r="I97" s="65"/>
      <c r="J97" s="65"/>
      <c r="K97" s="66"/>
      <c r="L97" s="66"/>
      <c r="M97" s="66"/>
      <c r="N97" s="66"/>
      <c r="O97" s="66"/>
      <c r="P97" s="66"/>
    </row>
    <row r="98" spans="1:16" ht="18" x14ac:dyDescent="0.35">
      <c r="A98" s="60"/>
      <c r="B98" s="25"/>
      <c r="C98" s="31"/>
      <c r="D98" s="38"/>
      <c r="E98" s="60"/>
      <c r="F98" s="60"/>
      <c r="G98" s="25"/>
      <c r="H98" s="29"/>
      <c r="I98" s="48"/>
      <c r="J98" s="49"/>
      <c r="K98" s="30"/>
      <c r="L98" s="60"/>
      <c r="M98" s="54"/>
      <c r="N98" s="60"/>
      <c r="O98" s="60"/>
      <c r="P98" s="60"/>
    </row>
    <row r="99" spans="1:16" ht="15.6" x14ac:dyDescent="0.3">
      <c r="A99" s="60"/>
      <c r="B99" s="64"/>
      <c r="C99" s="64"/>
      <c r="D99" s="64"/>
      <c r="E99" s="60"/>
      <c r="F99" s="60"/>
      <c r="G99" s="25"/>
      <c r="H99" s="29"/>
      <c r="I99" s="48"/>
      <c r="J99" s="49"/>
      <c r="K99" s="30"/>
      <c r="L99" s="65"/>
      <c r="M99" s="65"/>
      <c r="N99" s="65"/>
      <c r="O99" s="65"/>
      <c r="P99" s="65"/>
    </row>
  </sheetData>
  <sheetProtection password="DC9E" sheet="1" objects="1" scenarios="1"/>
  <mergeCells count="17">
    <mergeCell ref="B99:D99"/>
    <mergeCell ref="L99:P99"/>
    <mergeCell ref="B97:C97"/>
    <mergeCell ref="E97:J97"/>
    <mergeCell ref="K97:P97"/>
    <mergeCell ref="A10:M10"/>
    <mergeCell ref="A11:M11"/>
    <mergeCell ref="A13:A14"/>
    <mergeCell ref="B13:F13"/>
    <mergeCell ref="G13:L13"/>
    <mergeCell ref="M13:M14"/>
    <mergeCell ref="A9:M9"/>
    <mergeCell ref="A1:F1"/>
    <mergeCell ref="A2:F2"/>
    <mergeCell ref="A3:P3"/>
    <mergeCell ref="A4:P4"/>
    <mergeCell ref="A6:D6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THÁNG 12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2016-12-30T08:33:39Z</dcterms:modified>
</cp:coreProperties>
</file>